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-hirose\Downloads\"/>
    </mc:Choice>
  </mc:AlternateContent>
  <xr:revisionPtr revIDLastSave="0" documentId="13_ncr:1_{D02357CA-7ADA-42EC-BFC8-702A089E766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請求書入力 " sheetId="8" r:id="rId1"/>
    <sheet name="請求書印刷" sheetId="6" r:id="rId2"/>
    <sheet name="請求書入力 (記入例)" sheetId="9" r:id="rId3"/>
    <sheet name="請求書印刷 (記入例)" sheetId="10" r:id="rId4"/>
  </sheets>
  <externalReferences>
    <externalReference r:id="rId5"/>
  </externalReferences>
  <definedNames>
    <definedName name="_xlnm.Print_Area" localSheetId="1">請求書印刷!$A$1:$S$71</definedName>
    <definedName name="_xlnm.Print_Area" localSheetId="3">'請求書印刷 (記入例)'!$A$1:$S$73</definedName>
    <definedName name="請求書入力" localSheetId="2">'請求書入力 (記入例)'!$1:$1048576</definedName>
    <definedName name="請求書入力">'請求書入力 '!$1:$1048576</definedName>
    <definedName name="班名">OFFSET([1]リスト!$E:$E,,,COUNTA([1]リスト!$E:$E))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6" l="1"/>
  <c r="R24" i="6"/>
  <c r="R23" i="6"/>
  <c r="Q23" i="6"/>
  <c r="R22" i="6"/>
  <c r="R45" i="6" l="1"/>
  <c r="P45" i="6"/>
  <c r="S44" i="6"/>
  <c r="R44" i="6"/>
  <c r="P44" i="6"/>
  <c r="R13" i="6"/>
  <c r="T22" i="6" l="1"/>
  <c r="T21" i="6"/>
  <c r="I25" i="6" l="1"/>
  <c r="I24" i="6"/>
  <c r="I23" i="6"/>
  <c r="I22" i="6"/>
  <c r="I21" i="6"/>
  <c r="Q48" i="10" l="1"/>
  <c r="P48" i="10"/>
  <c r="R47" i="10"/>
  <c r="Q47" i="10"/>
  <c r="P47" i="10"/>
  <c r="P46" i="10"/>
  <c r="P45" i="10"/>
  <c r="P44" i="10"/>
  <c r="P43" i="10"/>
  <c r="P42" i="10"/>
  <c r="P41" i="10"/>
  <c r="P40" i="10"/>
  <c r="P41" i="6"/>
  <c r="I41" i="6"/>
  <c r="H41" i="6"/>
  <c r="F41" i="6"/>
  <c r="E41" i="6"/>
  <c r="P9" i="6"/>
  <c r="D49" i="6"/>
  <c r="E48" i="6"/>
  <c r="Q47" i="6"/>
  <c r="E47" i="6"/>
  <c r="P43" i="6"/>
  <c r="P42" i="6"/>
  <c r="P40" i="6"/>
  <c r="I40" i="6"/>
  <c r="G40" i="6"/>
  <c r="E40" i="6"/>
  <c r="P39" i="6"/>
  <c r="P38" i="6"/>
  <c r="P37" i="6"/>
  <c r="P25" i="6"/>
  <c r="P24" i="6"/>
  <c r="P23" i="6"/>
  <c r="P22" i="6"/>
  <c r="P21" i="6"/>
  <c r="F9" i="6"/>
  <c r="I9" i="6"/>
  <c r="E8" i="6"/>
  <c r="P13" i="6"/>
  <c r="S12" i="6"/>
  <c r="R12" i="6"/>
  <c r="P12" i="6"/>
  <c r="E33" i="6"/>
  <c r="BZ10" i="8"/>
  <c r="CA10" i="8" s="1"/>
  <c r="T25" i="6" s="1"/>
  <c r="BZ9" i="8"/>
  <c r="CA9" i="8" s="1"/>
  <c r="T24" i="6" s="1"/>
  <c r="BZ8" i="8"/>
  <c r="CA8" i="8" s="1"/>
  <c r="T23" i="6" s="1"/>
  <c r="BZ7" i="8"/>
  <c r="BW16" i="9"/>
  <c r="E34" i="10" s="1"/>
  <c r="BZ10" i="9"/>
  <c r="CA10" i="9" s="1"/>
  <c r="BZ9" i="9"/>
  <c r="CA9" i="9" s="1"/>
  <c r="BZ8" i="9"/>
  <c r="CA8" i="9" s="1"/>
  <c r="BZ7" i="9"/>
  <c r="BZ6" i="9"/>
  <c r="P25" i="10"/>
  <c r="P24" i="10"/>
  <c r="P23" i="10"/>
  <c r="P22" i="10"/>
  <c r="P21" i="10"/>
  <c r="B21" i="10"/>
  <c r="C21" i="10"/>
  <c r="F21" i="10"/>
  <c r="I21" i="10"/>
  <c r="N21" i="10"/>
  <c r="O21" i="10"/>
  <c r="B22" i="10"/>
  <c r="C22" i="10"/>
  <c r="F22" i="10"/>
  <c r="I22" i="10"/>
  <c r="N22" i="10"/>
  <c r="O22" i="10"/>
  <c r="B23" i="10"/>
  <c r="C23" i="10"/>
  <c r="F23" i="10"/>
  <c r="I23" i="10"/>
  <c r="N23" i="10"/>
  <c r="O23" i="10"/>
  <c r="B24" i="10"/>
  <c r="C24" i="10"/>
  <c r="F24" i="10"/>
  <c r="I24" i="10"/>
  <c r="N24" i="10"/>
  <c r="O24" i="10"/>
  <c r="B25" i="10"/>
  <c r="C25" i="10"/>
  <c r="F25" i="10"/>
  <c r="I25" i="10"/>
  <c r="N25" i="10"/>
  <c r="O25" i="10"/>
  <c r="Q25" i="6"/>
  <c r="Q22" i="6"/>
  <c r="E33" i="10"/>
  <c r="E32" i="10"/>
  <c r="E31" i="10"/>
  <c r="E30" i="10"/>
  <c r="E29" i="10"/>
  <c r="D52" i="10"/>
  <c r="E51" i="10"/>
  <c r="Q50" i="10"/>
  <c r="E50" i="10"/>
  <c r="H44" i="10"/>
  <c r="E44" i="10"/>
  <c r="I43" i="10"/>
  <c r="G43" i="10"/>
  <c r="E43" i="10"/>
  <c r="Q13" i="10"/>
  <c r="P13" i="10"/>
  <c r="R12" i="10"/>
  <c r="Q12" i="10"/>
  <c r="P12" i="10"/>
  <c r="H9" i="10"/>
  <c r="E9" i="10"/>
  <c r="I8" i="10"/>
  <c r="G8" i="10"/>
  <c r="E8" i="10"/>
  <c r="E15" i="10"/>
  <c r="D17" i="10"/>
  <c r="E16" i="10"/>
  <c r="P8" i="10"/>
  <c r="Q15" i="10"/>
  <c r="P11" i="10"/>
  <c r="P10" i="10"/>
  <c r="P9" i="10"/>
  <c r="P7" i="10"/>
  <c r="P6" i="10"/>
  <c r="P5" i="10"/>
  <c r="D17" i="6"/>
  <c r="E32" i="6"/>
  <c r="E31" i="6"/>
  <c r="E30" i="6"/>
  <c r="E29" i="6"/>
  <c r="E28" i="6"/>
  <c r="I8" i="6"/>
  <c r="G8" i="6"/>
  <c r="H9" i="6"/>
  <c r="E9" i="6"/>
  <c r="E16" i="6"/>
  <c r="E15" i="6"/>
  <c r="O25" i="6"/>
  <c r="O24" i="6"/>
  <c r="O23" i="6"/>
  <c r="O22" i="6"/>
  <c r="O21" i="6"/>
  <c r="N25" i="6"/>
  <c r="N24" i="6"/>
  <c r="N23" i="6"/>
  <c r="N22" i="6"/>
  <c r="N21" i="6"/>
  <c r="F25" i="6"/>
  <c r="F24" i="6"/>
  <c r="F23" i="6"/>
  <c r="F22" i="6"/>
  <c r="F21" i="6"/>
  <c r="C25" i="6"/>
  <c r="C24" i="6"/>
  <c r="C23" i="6"/>
  <c r="C22" i="6"/>
  <c r="C21" i="6"/>
  <c r="B25" i="6"/>
  <c r="B24" i="6"/>
  <c r="B23" i="6"/>
  <c r="B22" i="6"/>
  <c r="B21" i="6"/>
  <c r="P5" i="6"/>
  <c r="P11" i="6"/>
  <c r="P10" i="6"/>
  <c r="P8" i="6"/>
  <c r="P7" i="6"/>
  <c r="Q15" i="6"/>
  <c r="P6" i="6"/>
  <c r="Q24" i="6" l="1"/>
  <c r="Q23" i="10"/>
  <c r="R23" i="10" s="1"/>
  <c r="Q24" i="10"/>
  <c r="R24" i="10" s="1"/>
  <c r="Q25" i="10"/>
  <c r="S24" i="10"/>
  <c r="Q21" i="6"/>
  <c r="R21" i="6" s="1"/>
  <c r="Q22" i="10"/>
  <c r="R22" i="10" s="1"/>
  <c r="Q21" i="10"/>
  <c r="S25" i="10"/>
  <c r="S22" i="6"/>
  <c r="S23" i="6"/>
  <c r="S24" i="6"/>
  <c r="R25" i="10"/>
  <c r="P26" i="10"/>
  <c r="S23" i="10" l="1"/>
  <c r="S22" i="10"/>
  <c r="S21" i="6"/>
  <c r="Q26" i="10"/>
  <c r="R21" i="10"/>
  <c r="R26" i="10" s="1"/>
  <c r="S25" i="6"/>
  <c r="S26" i="6" l="1"/>
  <c r="C11" i="6" s="1"/>
  <c r="S21" i="10"/>
  <c r="S26" i="10" s="1"/>
  <c r="C11" i="10" s="1"/>
  <c r="C46" i="10"/>
  <c r="C4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S2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>カタカナで記入して下さい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doumoto</author>
    <author xml:space="preserve"> </author>
  </authors>
  <commentList>
    <comment ref="BL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堂本:
当分の間
中区分は空白のまま提出していただいてかまいません。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R6" authorId="0" shapeId="0" xr:uid="{00000000-0006-0000-0200-000002000000}">
      <text>
        <r>
          <rPr>
            <b/>
            <sz val="11"/>
            <color indexed="10"/>
            <rFont val="ＭＳ Ｐゴシック"/>
            <family val="3"/>
            <charset val="128"/>
          </rPr>
          <t>一式で取りまとめて記入していただいて結構です。
内容・内訳は御社請求内訳にて確認いたします。内訳書の書式は御社のスタイルでかまいません。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A7" authorId="0" shapeId="0" xr:uid="{00000000-0006-0000-0200-000003000000}">
      <text>
        <r>
          <rPr>
            <b/>
            <sz val="11"/>
            <color indexed="10"/>
            <rFont val="ＭＳ Ｐゴシック"/>
            <family val="3"/>
            <charset val="128"/>
          </rPr>
          <t>非課税の場合は
この欄に「非」と書いてください。</t>
        </r>
      </text>
    </comment>
    <comment ref="BN12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堂本:
</t>
        </r>
        <r>
          <rPr>
            <b/>
            <sz val="11"/>
            <color indexed="10"/>
            <rFont val="ＭＳ Ｐゴシック"/>
            <family val="3"/>
            <charset val="128"/>
          </rPr>
          <t>注文書発行していない場合は、空欄で結構です。</t>
        </r>
      </text>
    </comment>
    <comment ref="AS29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>カタカナで記入して下さい</t>
        </r>
      </text>
    </comment>
  </commentList>
</comments>
</file>

<file path=xl/sharedStrings.xml><?xml version="1.0" encoding="utf-8"?>
<sst xmlns="http://schemas.openxmlformats.org/spreadsheetml/2006/main" count="316" uniqueCount="120">
  <si>
    <t>日付</t>
    <rPh sb="0" eb="2">
      <t>ヒヅケ</t>
    </rPh>
    <phoneticPr fontId="1"/>
  </si>
  <si>
    <t>工事名</t>
    <rPh sb="0" eb="2">
      <t>コウジ</t>
    </rPh>
    <rPh sb="2" eb="3">
      <t>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</si>
  <si>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</si>
  <si>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</si>
  <si>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</si>
  <si>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取引先ｺｰﾄﾞ</t>
    <rPh sb="0" eb="2">
      <t>トリヒキ</t>
    </rPh>
    <rPh sb="2" eb="3">
      <t>サキ</t>
    </rPh>
    <phoneticPr fontId="3"/>
  </si>
  <si>
    <t>工事番号</t>
    <rPh sb="0" eb="2">
      <t>コウジ</t>
    </rPh>
    <rPh sb="2" eb="4">
      <t>バンゴウ</t>
    </rPh>
    <phoneticPr fontId="3"/>
  </si>
  <si>
    <t>工事名</t>
    <rPh sb="0" eb="2">
      <t>コウジ</t>
    </rPh>
    <rPh sb="2" eb="3">
      <t>メイ</t>
    </rPh>
    <phoneticPr fontId="3"/>
  </si>
  <si>
    <t>〒</t>
    <phoneticPr fontId="3"/>
  </si>
  <si>
    <t>－</t>
    <phoneticPr fontId="3"/>
  </si>
  <si>
    <r>
      <t>赤枠</t>
    </r>
    <r>
      <rPr>
        <b/>
        <sz val="14"/>
        <color indexed="12"/>
        <rFont val="ＭＳ Ｐゴシック"/>
        <family val="3"/>
        <charset val="128"/>
      </rPr>
      <t>で囲んだ部分をすべて記入して下さい</t>
    </r>
    <rPh sb="0" eb="1">
      <t>アカ</t>
    </rPh>
    <rPh sb="1" eb="2">
      <t>ワク</t>
    </rPh>
    <rPh sb="3" eb="4">
      <t>カコ</t>
    </rPh>
    <rPh sb="6" eb="8">
      <t>ブブン</t>
    </rPh>
    <rPh sb="12" eb="14">
      <t>キニュウ</t>
    </rPh>
    <rPh sb="16" eb="17">
      <t>クダ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</si>
  <si>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</si>
  <si>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</si>
  <si>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ＴＥＬ</t>
    <phoneticPr fontId="3"/>
  </si>
  <si>
    <t>請　求　月</t>
    <rPh sb="0" eb="1">
      <t>ショウ</t>
    </rPh>
    <rPh sb="2" eb="3">
      <t>モトム</t>
    </rPh>
    <rPh sb="4" eb="5">
      <t>ツキ</t>
    </rPh>
    <phoneticPr fontId="3"/>
  </si>
  <si>
    <t>振込先</t>
    <rPh sb="0" eb="2">
      <t>フリコミ</t>
    </rPh>
    <rPh sb="2" eb="3">
      <t>サキ</t>
    </rPh>
    <phoneticPr fontId="3"/>
  </si>
  <si>
    <t>銀行名</t>
    <rPh sb="0" eb="3">
      <t>ギンコウメイ</t>
    </rPh>
    <phoneticPr fontId="3"/>
  </si>
  <si>
    <t>請求年月日</t>
    <rPh sb="0" eb="2">
      <t>セイキュウ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</si>
  <si>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</si>
  <si>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</si>
  <si>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</si>
  <si>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</si>
  <si>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</si>
  <si>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</si>
  <si>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</si>
  <si>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請求先</t>
    <rPh sb="0" eb="2">
      <t>セイキュウ</t>
    </rPh>
    <rPh sb="2" eb="3">
      <t>サキ</t>
    </rPh>
    <phoneticPr fontId="1"/>
  </si>
  <si>
    <t>㈱占部組</t>
    <rPh sb="1" eb="4">
      <t>ウラベグミ</t>
    </rPh>
    <phoneticPr fontId="1"/>
  </si>
  <si>
    <t>御中</t>
    <rPh sb="0" eb="2">
      <t>オンチュウ</t>
    </rPh>
    <phoneticPr fontId="1"/>
  </si>
  <si>
    <t>請求元</t>
    <rPh sb="0" eb="2">
      <t>セイキュウ</t>
    </rPh>
    <rPh sb="2" eb="3">
      <t>モト</t>
    </rPh>
    <phoneticPr fontId="1"/>
  </si>
  <si>
    <t>社名</t>
    <rPh sb="0" eb="2">
      <t>シャメイ</t>
    </rPh>
    <phoneticPr fontId="1"/>
  </si>
  <si>
    <t>業者番号</t>
    <rPh sb="0" eb="2">
      <t>ギョウシャ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</si>
  <si>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</si>
  <si>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請求日</t>
    <rPh sb="0" eb="2">
      <t>セイキュウ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</si>
  <si>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</si>
  <si>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</si>
  <si>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</si>
  <si>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</si>
  <si>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</si>
  <si>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請求締日</t>
    <rPh sb="0" eb="2">
      <t>セイキュウ</t>
    </rPh>
    <rPh sb="2" eb="4">
      <t>シメビ</t>
    </rPh>
    <phoneticPr fontId="1"/>
  </si>
  <si>
    <t>月末締</t>
    <rPh sb="0" eb="1">
      <t>ガツ</t>
    </rPh>
    <rPh sb="1" eb="2">
      <t>マツ</t>
    </rPh>
    <rPh sb="2" eb="3">
      <t>シメ</t>
    </rPh>
    <phoneticPr fontId="1"/>
  </si>
  <si>
    <t>御請求金額</t>
    <rPh sb="0" eb="3">
      <t>ゴセイキュウ</t>
    </rPh>
    <rPh sb="3" eb="5">
      <t>キンガク</t>
    </rPh>
    <phoneticPr fontId="1"/>
  </si>
  <si>
    <t>振込先</t>
    <rPh sb="0" eb="2">
      <t>フリコミ</t>
    </rPh>
    <rPh sb="2" eb="3">
      <t>サキ</t>
    </rPh>
    <phoneticPr fontId="1"/>
  </si>
  <si>
    <t>工事番号</t>
    <rPh sb="0" eb="2">
      <t>コウジ</t>
    </rPh>
    <rPh sb="2" eb="4">
      <t>バンゴウ</t>
    </rPh>
    <phoneticPr fontId="1"/>
  </si>
  <si>
    <t>番号</t>
    <rPh sb="0" eb="2">
      <t>バンゴウ</t>
    </rPh>
    <phoneticPr fontId="1"/>
  </si>
  <si>
    <t>所属先/班名</t>
    <phoneticPr fontId="1"/>
  </si>
  <si>
    <t>請求項目</t>
    <rPh sb="0" eb="2">
      <t>セイキュウ</t>
    </rPh>
    <rPh sb="2" eb="4">
      <t>コウモク</t>
    </rPh>
    <phoneticPr fontId="1"/>
  </si>
  <si>
    <t>単位</t>
    <rPh sb="0" eb="2">
      <t>タンイ</t>
    </rPh>
    <phoneticPr fontId="1"/>
  </si>
  <si>
    <t>消費税額</t>
    <rPh sb="0" eb="3">
      <t>ショウヒゼイ</t>
    </rPh>
    <rPh sb="3" eb="4">
      <t>ガク</t>
    </rPh>
    <phoneticPr fontId="1"/>
  </si>
  <si>
    <t>金額合計</t>
    <rPh sb="0" eb="2">
      <t>キンガク</t>
    </rPh>
    <rPh sb="2" eb="4">
      <t>ゴウケイ</t>
    </rPh>
    <phoneticPr fontId="1"/>
  </si>
  <si>
    <t>支払い条件</t>
    <rPh sb="0" eb="2">
      <t>シハラ</t>
    </rPh>
    <rPh sb="3" eb="5">
      <t>ジョウケン</t>
    </rPh>
    <phoneticPr fontId="1"/>
  </si>
  <si>
    <t>支払い金額</t>
    <rPh sb="0" eb="2">
      <t>シハラ</t>
    </rPh>
    <rPh sb="3" eb="5">
      <t>キンガク</t>
    </rPh>
    <phoneticPr fontId="1"/>
  </si>
  <si>
    <t>支払日</t>
    <rPh sb="0" eb="3">
      <t>シハライビ</t>
    </rPh>
    <phoneticPr fontId="1"/>
  </si>
  <si>
    <t>伝票番号</t>
    <rPh sb="0" eb="2">
      <t>デンピョウ</t>
    </rPh>
    <rPh sb="2" eb="4">
      <t>バンゴウ</t>
    </rPh>
    <phoneticPr fontId="1"/>
  </si>
  <si>
    <t>式</t>
    <rPh sb="0" eb="1">
      <t>シキ</t>
    </rPh>
    <phoneticPr fontId="1"/>
  </si>
  <si>
    <t>翌末払い</t>
    <rPh sb="0" eb="1">
      <t>ヨク</t>
    </rPh>
    <rPh sb="1" eb="2">
      <t>マツ</t>
    </rPh>
    <rPh sb="2" eb="3">
      <t>バラ</t>
    </rPh>
    <phoneticPr fontId="1"/>
  </si>
  <si>
    <t>　　年　　　月　　　日</t>
    <rPh sb="2" eb="3">
      <t>ネン</t>
    </rPh>
    <rPh sb="6" eb="7">
      <t>ツキ</t>
    </rPh>
    <rPh sb="10" eb="11">
      <t>ニチ</t>
    </rPh>
    <phoneticPr fontId="1"/>
  </si>
  <si>
    <t>翌々10日払い</t>
    <rPh sb="0" eb="2">
      <t>ヨクヨク</t>
    </rPh>
    <rPh sb="4" eb="5">
      <t>ニチ</t>
    </rPh>
    <rPh sb="5" eb="6">
      <t>バラ</t>
    </rPh>
    <phoneticPr fontId="1"/>
  </si>
  <si>
    <t>ＯＰ締め払い</t>
    <rPh sb="2" eb="3">
      <t>シ</t>
    </rPh>
    <rPh sb="4" eb="5">
      <t>バラ</t>
    </rPh>
    <phoneticPr fontId="1"/>
  </si>
  <si>
    <t>立替相殺</t>
    <rPh sb="0" eb="2">
      <t>タテカエ</t>
    </rPh>
    <rPh sb="2" eb="4">
      <t>ソウサイ</t>
    </rPh>
    <phoneticPr fontId="1"/>
  </si>
  <si>
    <t>業者</t>
    <rPh sb="0" eb="2">
      <t>ギョウシャ</t>
    </rPh>
    <phoneticPr fontId="1"/>
  </si>
  <si>
    <t>適用</t>
    <rPh sb="0" eb="2">
      <t>テキヨウ</t>
    </rPh>
    <phoneticPr fontId="1"/>
  </si>
  <si>
    <t>担当者印</t>
    <rPh sb="0" eb="3">
      <t>タントウシャ</t>
    </rPh>
    <rPh sb="3" eb="4">
      <t>イン</t>
    </rPh>
    <phoneticPr fontId="1"/>
  </si>
  <si>
    <t>社長印</t>
    <rPh sb="0" eb="2">
      <t>シャチョウ</t>
    </rPh>
    <rPh sb="2" eb="3">
      <t>イン</t>
    </rPh>
    <phoneticPr fontId="1"/>
  </si>
  <si>
    <t>経理課長印</t>
    <rPh sb="0" eb="2">
      <t>ケイリ</t>
    </rPh>
    <rPh sb="2" eb="4">
      <t>カチョウ</t>
    </rPh>
    <rPh sb="4" eb="5">
      <t>イン</t>
    </rPh>
    <phoneticPr fontId="1"/>
  </si>
  <si>
    <t>合計金額</t>
    <rPh sb="0" eb="2">
      <t>ゴウケイ</t>
    </rPh>
    <rPh sb="2" eb="4">
      <t>キンガク</t>
    </rPh>
    <phoneticPr fontId="1"/>
  </si>
  <si>
    <t>電話</t>
    <rPh sb="0" eb="2">
      <t>デンワ</t>
    </rPh>
    <phoneticPr fontId="1"/>
  </si>
  <si>
    <t>F　　A　　　X</t>
    <phoneticPr fontId="1"/>
  </si>
  <si>
    <t>印</t>
    <rPh sb="0" eb="1">
      <t>イン</t>
    </rPh>
    <phoneticPr fontId="1"/>
  </si>
  <si>
    <t>土木（１）・建築（２）・設計（３）</t>
    <rPh sb="0" eb="2">
      <t>ドボク</t>
    </rPh>
    <rPh sb="12" eb="14">
      <t>セッケイ</t>
    </rPh>
    <phoneticPr fontId="1"/>
  </si>
  <si>
    <t>大区分</t>
    <rPh sb="0" eb="3">
      <t>ダイクブン</t>
    </rPh>
    <phoneticPr fontId="1"/>
  </si>
  <si>
    <t>中区分</t>
    <rPh sb="0" eb="1">
      <t>チュウ</t>
    </rPh>
    <rPh sb="1" eb="3">
      <t>クブン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</si>
  <si>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</si>
  <si>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内容</t>
    <rPh sb="0" eb="2">
      <t>ナイヨウ</t>
    </rPh>
    <phoneticPr fontId="1"/>
  </si>
  <si>
    <t>担当者</t>
    <rPh sb="0" eb="3">
      <t>タントウシャ</t>
    </rPh>
    <phoneticPr fontId="1"/>
  </si>
  <si>
    <t>請求書　（正）</t>
    <rPh sb="0" eb="3">
      <t>セイキュウショ</t>
    </rPh>
    <rPh sb="5" eb="6">
      <t>セイ</t>
    </rPh>
    <phoneticPr fontId="1"/>
  </si>
  <si>
    <t>請求書　（支払伝票）</t>
    <rPh sb="0" eb="3">
      <t>セイキュウショ</t>
    </rPh>
    <rPh sb="5" eb="7">
      <t>シハライ</t>
    </rPh>
    <rPh sb="7" eb="9">
      <t>デンピョウ</t>
    </rPh>
    <phoneticPr fontId="1"/>
  </si>
  <si>
    <t>その他払い</t>
    <rPh sb="2" eb="3">
      <t>タ</t>
    </rPh>
    <rPh sb="3" eb="4">
      <t>バラ</t>
    </rPh>
    <phoneticPr fontId="1"/>
  </si>
  <si>
    <t>契約金額</t>
    <rPh sb="0" eb="2">
      <t>ケイヤク</t>
    </rPh>
    <rPh sb="2" eb="4">
      <t>キンガク</t>
    </rPh>
    <phoneticPr fontId="1"/>
  </si>
  <si>
    <t>出来高（納入高）</t>
    <rPh sb="0" eb="3">
      <t>デキダカ</t>
    </rPh>
    <rPh sb="4" eb="6">
      <t>ノウニュウ</t>
    </rPh>
    <rPh sb="6" eb="7">
      <t>タカ</t>
    </rPh>
    <phoneticPr fontId="1"/>
  </si>
  <si>
    <t>既請求分</t>
    <rPh sb="0" eb="1">
      <t>キ</t>
    </rPh>
    <rPh sb="1" eb="3">
      <t>セイキュウ</t>
    </rPh>
    <rPh sb="3" eb="4">
      <t>ブン</t>
    </rPh>
    <phoneticPr fontId="1"/>
  </si>
  <si>
    <t>今回請求分</t>
    <rPh sb="0" eb="2">
      <t>コンカイ</t>
    </rPh>
    <rPh sb="2" eb="4">
      <t>セイキュウ</t>
    </rPh>
    <rPh sb="4" eb="5">
      <t>ブン</t>
    </rPh>
    <phoneticPr fontId="1"/>
  </si>
  <si>
    <t>注文書番号</t>
    <rPh sb="0" eb="2">
      <t>チュウモン</t>
    </rPh>
    <rPh sb="2" eb="3">
      <t>ショ</t>
    </rPh>
    <rPh sb="3" eb="5">
      <t>バンゴウ</t>
    </rPh>
    <phoneticPr fontId="1"/>
  </si>
  <si>
    <t>残　　額</t>
    <rPh sb="0" eb="1">
      <t>ザン</t>
    </rPh>
    <rPh sb="3" eb="4">
      <t>ガク</t>
    </rPh>
    <phoneticPr fontId="1"/>
  </si>
  <si>
    <t>注文書発行している場合は記入してください</t>
    <rPh sb="0" eb="2">
      <t>チュウモン</t>
    </rPh>
    <rPh sb="2" eb="3">
      <t>ショ</t>
    </rPh>
    <rPh sb="3" eb="5">
      <t>ハッコウ</t>
    </rPh>
    <rPh sb="9" eb="11">
      <t>バアイ</t>
    </rPh>
    <rPh sb="12" eb="14">
      <t>キニュウ</t>
    </rPh>
    <phoneticPr fontId="1"/>
  </si>
  <si>
    <r>
      <rPr>
        <b/>
        <sz val="9"/>
        <rFont val="ＭＳ Ｐゴシック"/>
        <family val="3"/>
        <charset val="128"/>
      </rPr>
      <t>取引先コード、工事番号、工事名は</t>
    </r>
    <r>
      <rPr>
        <b/>
        <sz val="9"/>
        <color rgb="FFFF0000"/>
        <rFont val="ＭＳ Ｐゴシック"/>
        <family val="3"/>
        <charset val="128"/>
      </rPr>
      <t>担当者に確認後記入してください</t>
    </r>
    <rPh sb="0" eb="2">
      <t>トリヒキ</t>
    </rPh>
    <rPh sb="2" eb="3">
      <t>サキ</t>
    </rPh>
    <rPh sb="7" eb="9">
      <t>コウジ</t>
    </rPh>
    <rPh sb="9" eb="11">
      <t>バンゴウ</t>
    </rPh>
    <rPh sb="12" eb="14">
      <t>コウジ</t>
    </rPh>
    <rPh sb="14" eb="15">
      <t>メイ</t>
    </rPh>
    <rPh sb="16" eb="19">
      <t>タントウシャ</t>
    </rPh>
    <rPh sb="20" eb="22">
      <t>カクニン</t>
    </rPh>
    <rPh sb="22" eb="23">
      <t>ゴ</t>
    </rPh>
    <rPh sb="23" eb="25">
      <t>キニュウ</t>
    </rPh>
    <phoneticPr fontId="1"/>
  </si>
  <si>
    <t>契約金額の取り決めがない場合は未記入で提出してください</t>
    <rPh sb="0" eb="2">
      <t>ケイヤク</t>
    </rPh>
    <rPh sb="2" eb="4">
      <t>キンガク</t>
    </rPh>
    <rPh sb="5" eb="6">
      <t>ト</t>
    </rPh>
    <rPh sb="7" eb="8">
      <t>キ</t>
    </rPh>
    <rPh sb="12" eb="14">
      <t>バアイ</t>
    </rPh>
    <rPh sb="15" eb="18">
      <t>ミキニュウ</t>
    </rPh>
    <rPh sb="19" eb="21">
      <t>テイシュツ</t>
    </rPh>
    <phoneticPr fontId="1"/>
  </si>
  <si>
    <t>のうちから選んで記入してください</t>
    <rPh sb="5" eb="6">
      <t>エラ</t>
    </rPh>
    <rPh sb="8" eb="10">
      <t>キニュウ</t>
    </rPh>
    <phoneticPr fontId="1"/>
  </si>
  <si>
    <r>
      <t>中区分は</t>
    </r>
    <r>
      <rPr>
        <sz val="11"/>
        <color rgb="FFFF0000"/>
        <rFont val="ＭＳ Ｐゴシック"/>
        <family val="3"/>
        <charset val="128"/>
        <scheme val="minor"/>
      </rPr>
      <t>担当者に確認後記入してください</t>
    </r>
    <rPh sb="0" eb="1">
      <t>チュウ</t>
    </rPh>
    <rPh sb="1" eb="3">
      <t>クブン</t>
    </rPh>
    <rPh sb="4" eb="7">
      <t>タントウシャ</t>
    </rPh>
    <rPh sb="8" eb="10">
      <t>カクニン</t>
    </rPh>
    <rPh sb="10" eb="11">
      <t>ゴ</t>
    </rPh>
    <rPh sb="11" eb="13">
      <t>キニュウ</t>
    </rPh>
    <phoneticPr fontId="1"/>
  </si>
  <si>
    <t>ＦＡＸ</t>
    <phoneticPr fontId="1"/>
  </si>
  <si>
    <t>水素ステーション</t>
    <rPh sb="0" eb="2">
      <t>スイソ</t>
    </rPh>
    <phoneticPr fontId="1"/>
  </si>
  <si>
    <t>110</t>
    <phoneticPr fontId="1"/>
  </si>
  <si>
    <t>5959</t>
    <phoneticPr fontId="1"/>
  </si>
  <si>
    <t>山本</t>
    <rPh sb="0" eb="2">
      <t>ヤマモト</t>
    </rPh>
    <phoneticPr fontId="1"/>
  </si>
  <si>
    <t>大阪市北区淀川町1-12</t>
    <rPh sb="0" eb="3">
      <t>オオサカシ</t>
    </rPh>
    <rPh sb="3" eb="5">
      <t>キタク</t>
    </rPh>
    <rPh sb="5" eb="7">
      <t>ヨドガワ</t>
    </rPh>
    <rPh sb="7" eb="8">
      <t>マチ</t>
    </rPh>
    <phoneticPr fontId="1"/>
  </si>
  <si>
    <t>山本カンサイ</t>
    <rPh sb="0" eb="2">
      <t>ヤマモト</t>
    </rPh>
    <phoneticPr fontId="1"/>
  </si>
  <si>
    <t>土木（1）</t>
    <rPh sb="0" eb="2">
      <t>ドボク</t>
    </rPh>
    <phoneticPr fontId="1"/>
  </si>
  <si>
    <t>カンサイ銀行</t>
    <rPh sb="4" eb="6">
      <t>ギンコウ</t>
    </rPh>
    <phoneticPr fontId="1"/>
  </si>
  <si>
    <t>淀橋支店</t>
    <rPh sb="0" eb="2">
      <t>ヨドバシ</t>
    </rPh>
    <rPh sb="2" eb="4">
      <t>シテン</t>
    </rPh>
    <phoneticPr fontId="1"/>
  </si>
  <si>
    <t>普通</t>
    <rPh sb="0" eb="2">
      <t>フツウ</t>
    </rPh>
    <phoneticPr fontId="1"/>
  </si>
  <si>
    <t>0010100</t>
    <phoneticPr fontId="1"/>
  </si>
  <si>
    <t>カ.ヤマモトケンセツ</t>
    <phoneticPr fontId="1"/>
  </si>
  <si>
    <t>㈱山本建設</t>
    <rPh sb="1" eb="3">
      <t>ヤマモト</t>
    </rPh>
    <rPh sb="3" eb="5">
      <t>ケンセツ</t>
    </rPh>
    <phoneticPr fontId="1"/>
  </si>
  <si>
    <t>090-9999-9999</t>
    <phoneticPr fontId="1"/>
  </si>
  <si>
    <t>050-999-5555</t>
    <phoneticPr fontId="1"/>
  </si>
  <si>
    <t>B27008458</t>
    <phoneticPr fontId="1"/>
  </si>
  <si>
    <t>土木</t>
    <rPh sb="0" eb="2">
      <t>ドボク</t>
    </rPh>
    <phoneticPr fontId="1"/>
  </si>
  <si>
    <t>大神</t>
    <rPh sb="0" eb="2">
      <t>オオガミ</t>
    </rPh>
    <phoneticPr fontId="1"/>
  </si>
  <si>
    <t>平成</t>
    <rPh sb="0" eb="2">
      <t>ヘイセイ</t>
    </rPh>
    <phoneticPr fontId="1"/>
  </si>
  <si>
    <t>印</t>
    <rPh sb="0" eb="1">
      <t>イン</t>
    </rPh>
    <phoneticPr fontId="1"/>
  </si>
  <si>
    <t>現場担当者</t>
    <rPh sb="0" eb="2">
      <t>ゲンバ</t>
    </rPh>
    <rPh sb="2" eb="5">
      <t>タントウシャ</t>
    </rPh>
    <phoneticPr fontId="1"/>
  </si>
  <si>
    <t>経理担当者</t>
    <rPh sb="0" eb="2">
      <t>ケイリ</t>
    </rPh>
    <rPh sb="2" eb="5">
      <t>タントウシャ</t>
    </rPh>
    <phoneticPr fontId="1"/>
  </si>
  <si>
    <t>社長承認</t>
    <rPh sb="0" eb="2">
      <t>シャチョウ</t>
    </rPh>
    <rPh sb="2" eb="4">
      <t>ショウニン</t>
    </rPh>
    <phoneticPr fontId="1"/>
  </si>
  <si>
    <t>基礎工事部材</t>
    <rPh sb="0" eb="2">
      <t>キソ</t>
    </rPh>
    <rPh sb="2" eb="4">
      <t>コウジ</t>
    </rPh>
    <rPh sb="4" eb="6">
      <t>ブザイ</t>
    </rPh>
    <phoneticPr fontId="1"/>
  </si>
  <si>
    <r>
      <rPr>
        <b/>
        <sz val="9"/>
        <rFont val="ＭＳ Ｐゴシック"/>
        <family val="3"/>
        <charset val="128"/>
      </rPr>
      <t>取引先コード、工事番号、工事名は</t>
    </r>
    <r>
      <rPr>
        <b/>
        <sz val="9"/>
        <color rgb="FFFF0000"/>
        <rFont val="ＭＳ Ｐゴシック"/>
        <family val="3"/>
        <charset val="128"/>
      </rPr>
      <t>現場担当者</t>
    </r>
    <r>
      <rPr>
        <b/>
        <sz val="9"/>
        <rFont val="ＭＳ Ｐゴシック"/>
        <family val="3"/>
        <charset val="128"/>
      </rPr>
      <t>又は</t>
    </r>
    <r>
      <rPr>
        <b/>
        <sz val="9"/>
        <color rgb="FFFF0000"/>
        <rFont val="ＭＳ Ｐゴシック"/>
        <family val="3"/>
        <charset val="128"/>
      </rPr>
      <t>本社堂本</t>
    </r>
    <r>
      <rPr>
        <b/>
        <sz val="9"/>
        <rFont val="ＭＳ Ｐゴシック"/>
        <family val="3"/>
        <charset val="128"/>
      </rPr>
      <t>に確認後記入してください</t>
    </r>
    <rPh sb="0" eb="2">
      <t>トリヒキ</t>
    </rPh>
    <rPh sb="2" eb="3">
      <t>サキ</t>
    </rPh>
    <rPh sb="7" eb="9">
      <t>コウジ</t>
    </rPh>
    <rPh sb="9" eb="11">
      <t>バンゴウ</t>
    </rPh>
    <rPh sb="12" eb="14">
      <t>コウジ</t>
    </rPh>
    <rPh sb="14" eb="15">
      <t>メイ</t>
    </rPh>
    <rPh sb="16" eb="18">
      <t>ゲンバ</t>
    </rPh>
    <rPh sb="18" eb="21">
      <t>タントウシャ</t>
    </rPh>
    <rPh sb="21" eb="22">
      <t>マタ</t>
    </rPh>
    <rPh sb="23" eb="25">
      <t>ホンシャ</t>
    </rPh>
    <rPh sb="25" eb="27">
      <t>ドウモト</t>
    </rPh>
    <rPh sb="28" eb="30">
      <t>カクニン</t>
    </rPh>
    <rPh sb="30" eb="31">
      <t>ゴ</t>
    </rPh>
    <rPh sb="31" eb="33">
      <t>キニュウ</t>
    </rPh>
    <phoneticPr fontId="1"/>
  </si>
  <si>
    <t>土木</t>
    <rPh sb="0" eb="2">
      <t>ドボク</t>
    </rPh>
    <phoneticPr fontId="1"/>
  </si>
  <si>
    <t>バイパス代立替</t>
    <rPh sb="4" eb="5">
      <t>ダイ</t>
    </rPh>
    <rPh sb="5" eb="7">
      <t>タテカエ</t>
    </rPh>
    <phoneticPr fontId="1"/>
  </si>
  <si>
    <t>式</t>
    <rPh sb="0" eb="1">
      <t>シキ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</si>
  <si>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</si>
  <si>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</si>
  <si>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代表者名</t>
    <rPh sb="0" eb="2">
      <t>ダイヒョウ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</si>
</sst>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_);[Red]\(0\)"/>
    <numFmt numFmtId="177" formatCode="#,##0_ "/>
    <numFmt numFmtId="178" formatCode="m&quot;月&quot;d&quot;日&quot;;@"/>
    <numFmt numFmtId="179" formatCode="0_ "/>
    <numFmt numFmtId="180" formatCode="#,##0_);[Red]\(#,##0\)"/>
  </numFmts>
  <fonts count="5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0"/>
      <name val="ＭＳ ゴシック"/>
      <family val="3"/>
      <charset val="128"/>
    </font>
    <font>
      <sz val="18"/>
      <color theme="1"/>
      <name val="HGP明朝E"/>
      <family val="1"/>
      <charset val="128"/>
    </font>
    <font>
      <b/>
      <sz val="14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6"/>
      <color theme="1"/>
      <name val="HGS明朝B"/>
      <family val="1"/>
      <charset val="128"/>
    </font>
    <font>
      <b/>
      <sz val="16"/>
      <name val="ＭＳ 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sz val="26"/>
      <color theme="1"/>
      <name val="HGP明朝E"/>
      <family val="1"/>
      <charset val="128"/>
    </font>
    <font>
      <b/>
      <sz val="2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1"/>
      <color indexed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 tint="-0.2499465926084170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10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indexed="10"/>
      </top>
      <bottom/>
      <diagonal/>
    </border>
    <border>
      <left style="thin">
        <color auto="1"/>
      </left>
      <right style="medium">
        <color indexed="10"/>
      </right>
      <top style="medium">
        <color indexed="10"/>
      </top>
      <bottom/>
      <diagonal/>
    </border>
    <border>
      <left style="thin">
        <color auto="1"/>
      </left>
      <right style="medium">
        <color indexed="10"/>
      </right>
      <top/>
      <bottom/>
      <diagonal/>
    </border>
    <border>
      <left style="thin">
        <color auto="1"/>
      </left>
      <right style="medium">
        <color indexed="10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rgb="FFFF0000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rgb="FFFF0000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theme="1"/>
      </left>
      <right style="hair">
        <color auto="1"/>
      </right>
      <top style="medium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medium">
        <color theme="1"/>
      </top>
      <bottom style="medium">
        <color theme="1"/>
      </bottom>
      <diagonal/>
    </border>
    <border>
      <left style="hair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auto="1"/>
      </right>
      <top style="medium">
        <color rgb="FFFF0000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rgb="FFFF0000"/>
      </bottom>
      <diagonal/>
    </border>
    <border>
      <left style="medium">
        <color theme="1"/>
      </left>
      <right style="hair">
        <color auto="1"/>
      </right>
      <top style="medium">
        <color theme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hair">
        <color auto="1"/>
      </right>
      <top style="thin">
        <color auto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theme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theme="1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96">
    <xf numFmtId="0" fontId="0" fillId="0" borderId="0" xfId="0">
      <alignment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56" fontId="14" fillId="0" borderId="0" xfId="0" applyNumberFormat="1" applyFont="1" applyFill="1" applyAlignment="1">
      <alignment vertical="center"/>
    </xf>
    <xf numFmtId="0" fontId="15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10" xfId="0" applyFont="1" applyBorder="1">
      <alignment vertical="center"/>
    </xf>
    <xf numFmtId="0" fontId="17" fillId="0" borderId="0" xfId="0" applyFont="1" applyBorder="1" applyAlignment="1">
      <alignment vertical="center" shrinkToFit="1"/>
    </xf>
    <xf numFmtId="0" fontId="16" fillId="0" borderId="0" xfId="0" applyFont="1" applyBorder="1">
      <alignment vertical="center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0" fillId="5" borderId="32" xfId="0" applyFill="1" applyBorder="1" applyAlignment="1">
      <alignment vertical="center"/>
    </xf>
    <xf numFmtId="176" fontId="10" fillId="0" borderId="19" xfId="0" applyNumberFormat="1" applyFont="1" applyBorder="1">
      <alignment vertical="center"/>
    </xf>
    <xf numFmtId="0" fontId="24" fillId="0" borderId="30" xfId="0" applyNumberFormat="1" applyFont="1" applyFill="1" applyBorder="1" applyAlignment="1">
      <alignment vertical="center" shrinkToFit="1"/>
    </xf>
    <xf numFmtId="0" fontId="24" fillId="0" borderId="28" xfId="0" applyNumberFormat="1" applyFont="1" applyFill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0" fontId="24" fillId="3" borderId="8" xfId="0" applyFont="1" applyFill="1" applyBorder="1" applyAlignment="1" applyProtection="1">
      <alignment horizontal="center" vertical="center" shrinkToFit="1"/>
      <protection locked="0"/>
    </xf>
    <xf numFmtId="14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>
      <alignment vertical="center"/>
    </xf>
    <xf numFmtId="178" fontId="10" fillId="3" borderId="28" xfId="0" applyNumberFormat="1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79" fontId="10" fillId="8" borderId="28" xfId="0" applyNumberFormat="1" applyFont="1" applyFill="1" applyBorder="1">
      <alignment vertical="center"/>
    </xf>
    <xf numFmtId="176" fontId="10" fillId="0" borderId="3" xfId="0" applyNumberFormat="1" applyFont="1" applyBorder="1" applyAlignment="1">
      <alignment vertical="center"/>
    </xf>
    <xf numFmtId="178" fontId="10" fillId="3" borderId="3" xfId="0" applyNumberFormat="1" applyFont="1" applyFill="1" applyBorder="1" applyAlignment="1">
      <alignment horizontal="center" vertical="center" shrinkToFit="1"/>
    </xf>
    <xf numFmtId="0" fontId="10" fillId="3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4" fillId="0" borderId="3" xfId="0" applyNumberFormat="1" applyFont="1" applyFill="1" applyBorder="1" applyAlignment="1">
      <alignment vertical="center" shrinkToFit="1"/>
    </xf>
    <xf numFmtId="0" fontId="24" fillId="0" borderId="3" xfId="0" applyNumberFormat="1" applyFont="1" applyFill="1" applyBorder="1" applyAlignment="1">
      <alignment horizontal="right" vertical="center" shrinkToFit="1"/>
    </xf>
    <xf numFmtId="177" fontId="24" fillId="3" borderId="3" xfId="0" applyNumberFormat="1" applyFont="1" applyFill="1" applyBorder="1" applyAlignment="1" applyProtection="1">
      <alignment vertical="center" shrinkToFit="1"/>
      <protection locked="0"/>
    </xf>
    <xf numFmtId="177" fontId="24" fillId="0" borderId="3" xfId="0" applyNumberFormat="1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Border="1" applyAlignment="1">
      <alignment vertical="center"/>
    </xf>
    <xf numFmtId="178" fontId="10" fillId="3" borderId="0" xfId="0" applyNumberFormat="1" applyFont="1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177" fontId="24" fillId="3" borderId="0" xfId="0" applyNumberFormat="1" applyFont="1" applyFill="1" applyBorder="1" applyAlignment="1" applyProtection="1">
      <alignment vertical="center" shrinkToFit="1"/>
      <protection locked="0"/>
    </xf>
    <xf numFmtId="177" fontId="24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5" fillId="9" borderId="28" xfId="0" applyFont="1" applyFill="1" applyBorder="1" applyAlignment="1">
      <alignment horizontal="center" vertical="center"/>
    </xf>
    <xf numFmtId="0" fontId="37" fillId="9" borderId="28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vertical="center" shrinkToFit="1"/>
    </xf>
    <xf numFmtId="0" fontId="24" fillId="0" borderId="76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center" wrapText="1"/>
    </xf>
    <xf numFmtId="176" fontId="10" fillId="0" borderId="117" xfId="0" applyNumberFormat="1" applyFont="1" applyBorder="1">
      <alignment vertical="center"/>
    </xf>
    <xf numFmtId="176" fontId="10" fillId="0" borderId="118" xfId="0" applyNumberFormat="1" applyFont="1" applyBorder="1">
      <alignment vertical="center"/>
    </xf>
    <xf numFmtId="0" fontId="0" fillId="4" borderId="95" xfId="0" applyFont="1" applyFill="1" applyBorder="1" applyAlignment="1">
      <alignment horizontal="center" vertical="center"/>
    </xf>
    <xf numFmtId="0" fontId="39" fillId="4" borderId="95" xfId="0" applyFont="1" applyFill="1" applyBorder="1" applyAlignment="1">
      <alignment horizontal="center" vertical="center"/>
    </xf>
    <xf numFmtId="0" fontId="39" fillId="4" borderId="122" xfId="0" applyFont="1" applyFill="1" applyBorder="1" applyAlignment="1">
      <alignment horizontal="center" vertical="center"/>
    </xf>
    <xf numFmtId="0" fontId="39" fillId="4" borderId="120" xfId="0" applyFont="1" applyFill="1" applyBorder="1" applyAlignment="1">
      <alignment horizontal="center" vertical="center"/>
    </xf>
    <xf numFmtId="0" fontId="39" fillId="4" borderId="121" xfId="0" applyFont="1" applyFill="1" applyBorder="1" applyAlignment="1">
      <alignment horizontal="center" vertical="center"/>
    </xf>
    <xf numFmtId="0" fontId="39" fillId="4" borderId="123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24" xfId="0" applyFont="1" applyFill="1" applyBorder="1" applyAlignment="1">
      <alignment horizontal="center" vertical="center"/>
    </xf>
    <xf numFmtId="178" fontId="10" fillId="3" borderId="110" xfId="0" applyNumberFormat="1" applyFont="1" applyFill="1" applyBorder="1" applyAlignment="1">
      <alignment horizontal="center" vertical="center" shrinkToFit="1"/>
    </xf>
    <xf numFmtId="0" fontId="24" fillId="0" borderId="125" xfId="0" applyNumberFormat="1" applyFont="1" applyFill="1" applyBorder="1" applyAlignment="1">
      <alignment vertical="center" shrinkToFit="1"/>
    </xf>
    <xf numFmtId="0" fontId="24" fillId="0" borderId="111" xfId="0" applyNumberFormat="1" applyFont="1" applyFill="1" applyBorder="1" applyAlignment="1">
      <alignment horizontal="right" vertical="center" shrinkToFit="1"/>
    </xf>
    <xf numFmtId="178" fontId="10" fillId="3" borderId="112" xfId="0" applyNumberFormat="1" applyFont="1" applyFill="1" applyBorder="1" applyAlignment="1">
      <alignment horizontal="center" vertical="center" shrinkToFit="1"/>
    </xf>
    <xf numFmtId="178" fontId="10" fillId="3" borderId="113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NumberFormat="1" applyBorder="1" applyAlignment="1">
      <alignment horizontal="center" vertical="center" shrinkToFit="1"/>
    </xf>
    <xf numFmtId="0" fontId="39" fillId="4" borderId="120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32" xfId="0" applyFill="1" applyBorder="1" applyAlignment="1">
      <alignment vertical="center"/>
    </xf>
    <xf numFmtId="49" fontId="16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18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0" xfId="0" applyNumberFormat="1" applyFont="1" applyFill="1" applyBorder="1" applyAlignment="1" applyProtection="1">
      <alignment horizontal="center" vertical="center"/>
      <protection locked="0"/>
    </xf>
    <xf numFmtId="176" fontId="18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7" fontId="2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28" xfId="0" applyNumberFormat="1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50" fillId="5" borderId="28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180" fontId="24" fillId="0" borderId="30" xfId="0" applyNumberFormat="1" applyFont="1" applyFill="1" applyBorder="1" applyAlignment="1">
      <alignment vertical="center" shrinkToFit="1"/>
    </xf>
    <xf numFmtId="180" fontId="10" fillId="7" borderId="28" xfId="0" applyNumberFormat="1" applyFont="1" applyFill="1" applyBorder="1" applyProtection="1">
      <alignment vertical="center"/>
      <protection locked="0"/>
    </xf>
    <xf numFmtId="180" fontId="24" fillId="0" borderId="28" xfId="0" applyNumberFormat="1" applyFont="1" applyFill="1" applyBorder="1" applyAlignment="1">
      <alignment vertical="center" shrinkToFit="1"/>
    </xf>
    <xf numFmtId="180" fontId="10" fillId="0" borderId="28" xfId="0" applyNumberFormat="1" applyFont="1" applyBorder="1" applyAlignment="1">
      <alignment horizontal="center" vertical="center"/>
    </xf>
    <xf numFmtId="180" fontId="10" fillId="0" borderId="28" xfId="0" applyNumberFormat="1" applyFont="1" applyBorder="1" applyProtection="1">
      <alignment vertical="center"/>
      <protection locked="0"/>
    </xf>
    <xf numFmtId="0" fontId="53" fillId="4" borderId="124" xfId="0" applyFont="1" applyFill="1" applyBorder="1" applyAlignment="1">
      <alignment horizontal="center" vertical="center"/>
    </xf>
    <xf numFmtId="177" fontId="24" fillId="3" borderId="73" xfId="0" applyNumberFormat="1" applyFont="1" applyFill="1" applyBorder="1" applyAlignment="1" applyProtection="1">
      <alignment vertical="center" shrinkToFit="1"/>
      <protection locked="0"/>
    </xf>
    <xf numFmtId="177" fontId="24" fillId="3" borderId="19" xfId="0" applyNumberFormat="1" applyFont="1" applyFill="1" applyBorder="1" applyAlignment="1" applyProtection="1">
      <alignment vertical="center" shrinkToFit="1"/>
      <protection locked="0"/>
    </xf>
    <xf numFmtId="177" fontId="24" fillId="3" borderId="77" xfId="0" applyNumberFormat="1" applyFont="1" applyFill="1" applyBorder="1" applyAlignment="1" applyProtection="1">
      <alignment vertical="center" shrinkToFit="1"/>
      <protection locked="0"/>
    </xf>
    <xf numFmtId="177" fontId="24" fillId="0" borderId="137" xfId="0" applyNumberFormat="1" applyFont="1" applyFill="1" applyBorder="1" applyAlignment="1" applyProtection="1">
      <alignment vertical="center" shrinkToFit="1"/>
      <protection locked="0"/>
    </xf>
    <xf numFmtId="177" fontId="24" fillId="0" borderId="138" xfId="0" applyNumberFormat="1" applyFont="1" applyFill="1" applyBorder="1" applyAlignment="1" applyProtection="1">
      <alignment vertical="center" shrinkToFit="1"/>
      <protection locked="0"/>
    </xf>
    <xf numFmtId="177" fontId="24" fillId="0" borderId="139" xfId="0" applyNumberFormat="1" applyFont="1" applyFill="1" applyBorder="1" applyAlignment="1" applyProtection="1">
      <alignment vertical="center" shrinkToFit="1"/>
      <protection locked="0"/>
    </xf>
    <xf numFmtId="177" fontId="24" fillId="0" borderId="140" xfId="0" applyNumberFormat="1" applyFont="1" applyFill="1" applyBorder="1" applyAlignment="1" applyProtection="1">
      <alignment vertical="center" shrinkToFit="1"/>
      <protection locked="0"/>
    </xf>
    <xf numFmtId="177" fontId="24" fillId="0" borderId="141" xfId="0" applyNumberFormat="1" applyFont="1" applyFill="1" applyBorder="1" applyAlignment="1" applyProtection="1">
      <alignment vertical="center" shrinkToFit="1"/>
      <protection locked="0"/>
    </xf>
    <xf numFmtId="177" fontId="24" fillId="0" borderId="142" xfId="0" applyNumberFormat="1" applyFont="1" applyFill="1" applyBorder="1" applyAlignment="1" applyProtection="1">
      <alignment vertical="center" shrinkToFit="1"/>
      <protection locked="0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180" fontId="24" fillId="0" borderId="30" xfId="0" applyNumberFormat="1" applyFont="1" applyFill="1" applyBorder="1" applyAlignment="1">
      <alignment horizontal="right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0" fillId="0" borderId="112" xfId="0" applyBorder="1">
      <alignment vertical="center"/>
    </xf>
    <xf numFmtId="0" fontId="0" fillId="0" borderId="28" xfId="0" applyBorder="1">
      <alignment vertical="center"/>
    </xf>
    <xf numFmtId="0" fontId="0" fillId="0" borderId="75" xfId="0" applyBorder="1">
      <alignment vertical="center"/>
    </xf>
    <xf numFmtId="0" fontId="0" fillId="0" borderId="113" xfId="0" applyBorder="1">
      <alignment vertical="center"/>
    </xf>
    <xf numFmtId="0" fontId="0" fillId="0" borderId="76" xfId="0" applyBorder="1">
      <alignment vertical="center"/>
    </xf>
    <xf numFmtId="0" fontId="0" fillId="0" borderId="80" xfId="0" applyBorder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1" xfId="0" applyBorder="1" applyAlignment="1">
      <alignment vertical="center"/>
    </xf>
    <xf numFmtId="0" fontId="0" fillId="0" borderId="135" xfId="0" applyBorder="1" applyAlignment="1">
      <alignment vertical="center"/>
    </xf>
    <xf numFmtId="49" fontId="0" fillId="0" borderId="112" xfId="0" applyNumberFormat="1" applyBorder="1">
      <alignment vertical="center"/>
    </xf>
    <xf numFmtId="49" fontId="0" fillId="0" borderId="28" xfId="0" applyNumberFormat="1" applyBorder="1">
      <alignment vertical="center"/>
    </xf>
    <xf numFmtId="49" fontId="0" fillId="0" borderId="75" xfId="0" applyNumberFormat="1" applyBorder="1">
      <alignment vertical="center"/>
    </xf>
    <xf numFmtId="0" fontId="2" fillId="0" borderId="9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44" fillId="0" borderId="61" xfId="0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0" fontId="45" fillId="0" borderId="62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35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7" fontId="24" fillId="0" borderId="48" xfId="0" applyNumberFormat="1" applyFont="1" applyFill="1" applyBorder="1" applyAlignment="1">
      <alignment vertical="center" shrinkToFit="1"/>
    </xf>
    <xf numFmtId="177" fontId="0" fillId="0" borderId="71" xfId="0" applyNumberFormat="1" applyBorder="1" applyAlignment="1">
      <alignment vertical="center" shrinkToFit="1"/>
    </xf>
    <xf numFmtId="177" fontId="0" fillId="0" borderId="86" xfId="0" applyNumberFormat="1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0" fontId="0" fillId="0" borderId="103" xfId="0" applyBorder="1" applyAlignment="1">
      <alignment horizontal="distributed"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178" fontId="36" fillId="10" borderId="132" xfId="0" applyNumberFormat="1" applyFont="1" applyFill="1" applyBorder="1" applyAlignment="1">
      <alignment horizontal="center" vertical="center" shrinkToFit="1"/>
    </xf>
    <xf numFmtId="0" fontId="29" fillId="10" borderId="133" xfId="0" applyFont="1" applyFill="1" applyBorder="1" applyAlignment="1">
      <alignment horizontal="center" vertical="center" shrinkToFit="1"/>
    </xf>
    <xf numFmtId="0" fontId="29" fillId="10" borderId="134" xfId="0" applyFont="1" applyFill="1" applyBorder="1" applyAlignment="1">
      <alignment horizontal="center" vertical="center" shrinkToFit="1"/>
    </xf>
    <xf numFmtId="177" fontId="24" fillId="0" borderId="127" xfId="0" applyNumberFormat="1" applyFont="1" applyFill="1" applyBorder="1" applyAlignment="1">
      <alignment vertical="center" shrinkToFit="1"/>
    </xf>
    <xf numFmtId="177" fontId="0" fillId="0" borderId="87" xfId="0" applyNumberFormat="1" applyBorder="1" applyAlignment="1">
      <alignment vertical="center" shrinkToFit="1"/>
    </xf>
    <xf numFmtId="177" fontId="0" fillId="0" borderId="88" xfId="0" applyNumberFormat="1" applyBorder="1" applyAlignment="1">
      <alignment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0" fillId="0" borderId="100" xfId="0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29" fillId="10" borderId="131" xfId="0" applyNumberFormat="1" applyFont="1" applyFill="1" applyBorder="1" applyAlignment="1">
      <alignment horizontal="center" vertical="center" shrinkToFit="1"/>
    </xf>
    <xf numFmtId="0" fontId="29" fillId="10" borderId="71" xfId="0" applyFont="1" applyFill="1" applyBorder="1" applyAlignment="1">
      <alignment horizontal="center" vertical="center" shrinkToFit="1"/>
    </xf>
    <xf numFmtId="0" fontId="29" fillId="10" borderId="86" xfId="0" applyFont="1" applyFill="1" applyBorder="1" applyAlignment="1">
      <alignment horizontal="center" vertical="center" shrinkToFit="1"/>
    </xf>
    <xf numFmtId="178" fontId="36" fillId="10" borderId="131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78" fontId="34" fillId="3" borderId="0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0" fillId="3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178" fontId="10" fillId="3" borderId="19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 shrinkToFit="1"/>
    </xf>
    <xf numFmtId="178" fontId="36" fillId="10" borderId="114" xfId="0" applyNumberFormat="1" applyFont="1" applyFill="1" applyBorder="1" applyAlignment="1">
      <alignment horizontal="center" vertical="center" shrinkToFit="1"/>
    </xf>
    <xf numFmtId="0" fontId="29" fillId="10" borderId="115" xfId="0" applyFont="1" applyFill="1" applyBorder="1" applyAlignment="1">
      <alignment horizontal="center" vertical="center" shrinkToFit="1"/>
    </xf>
    <xf numFmtId="0" fontId="29" fillId="10" borderId="116" xfId="0" applyFont="1" applyFill="1" applyBorder="1" applyAlignment="1">
      <alignment horizontal="center" vertical="center" shrinkToFit="1"/>
    </xf>
    <xf numFmtId="0" fontId="0" fillId="0" borderId="81" xfId="0" applyNumberForma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29" fillId="10" borderId="128" xfId="0" applyNumberFormat="1" applyFont="1" applyFill="1" applyBorder="1" applyAlignment="1">
      <alignment horizontal="center" vertical="center" shrinkToFit="1"/>
    </xf>
    <xf numFmtId="0" fontId="29" fillId="10" borderId="129" xfId="0" applyFont="1" applyFill="1" applyBorder="1" applyAlignment="1">
      <alignment horizontal="center" vertical="center" shrinkToFit="1"/>
    </xf>
    <xf numFmtId="0" fontId="29" fillId="10" borderId="130" xfId="0" applyFont="1" applyFill="1" applyBorder="1" applyAlignment="1">
      <alignment horizontal="center" vertical="center" shrinkToFit="1"/>
    </xf>
    <xf numFmtId="177" fontId="24" fillId="0" borderId="126" xfId="0" applyNumberFormat="1" applyFont="1" applyFill="1" applyBorder="1" applyAlignment="1">
      <alignment vertical="center" shrinkToFit="1"/>
    </xf>
    <xf numFmtId="177" fontId="0" fillId="0" borderId="84" xfId="0" applyNumberFormat="1" applyBorder="1" applyAlignment="1">
      <alignment vertical="center" shrinkToFit="1"/>
    </xf>
    <xf numFmtId="177" fontId="0" fillId="0" borderId="85" xfId="0" applyNumberFormat="1" applyBorder="1" applyAlignment="1">
      <alignment vertical="center" shrinkToFit="1"/>
    </xf>
    <xf numFmtId="178" fontId="10" fillId="3" borderId="20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3" borderId="73" xfId="0" applyNumberFormat="1" applyFont="1" applyFill="1" applyBorder="1" applyAlignment="1">
      <alignment horizontal="center" vertical="center" shrinkToFit="1"/>
    </xf>
    <xf numFmtId="0" fontId="0" fillId="0" borderId="74" xfId="0" applyNumberFormat="1" applyBorder="1" applyAlignment="1">
      <alignment horizontal="center" vertical="center" shrinkToFit="1"/>
    </xf>
    <xf numFmtId="0" fontId="0" fillId="0" borderId="125" xfId="0" applyNumberFormat="1" applyBorder="1" applyAlignment="1">
      <alignment horizontal="center" vertical="center" shrinkToFit="1"/>
    </xf>
    <xf numFmtId="178" fontId="10" fillId="3" borderId="73" xfId="0" applyNumberFormat="1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10" fillId="3" borderId="77" xfId="0" applyNumberFormat="1" applyFont="1" applyFill="1" applyBorder="1" applyAlignment="1">
      <alignment horizontal="center" vertical="center" shrinkToFit="1"/>
    </xf>
    <xf numFmtId="0" fontId="0" fillId="0" borderId="78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178" fontId="10" fillId="3" borderId="77" xfId="0" applyNumberFormat="1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178" fontId="10" fillId="3" borderId="78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49" fontId="2" fillId="0" borderId="12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6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2" xfId="0" applyBorder="1" applyAlignment="1">
      <alignment vertical="center"/>
    </xf>
    <xf numFmtId="0" fontId="33" fillId="0" borderId="28" xfId="0" applyFont="1" applyFill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4" borderId="119" xfId="0" applyFont="1" applyFill="1" applyBorder="1" applyAlignment="1">
      <alignment horizontal="center" vertical="center" textRotation="255"/>
    </xf>
    <xf numFmtId="0" fontId="39" fillId="4" borderId="98" xfId="0" applyFont="1" applyFill="1" applyBorder="1" applyAlignment="1">
      <alignment horizontal="center" vertical="center" textRotation="255"/>
    </xf>
    <xf numFmtId="0" fontId="39" fillId="4" borderId="120" xfId="0" applyFont="1" applyFill="1" applyBorder="1" applyAlignment="1">
      <alignment horizontal="center" vertical="center"/>
    </xf>
    <xf numFmtId="0" fontId="0" fillId="4" borderId="12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62" xfId="0" applyBorder="1">
      <alignment vertical="center"/>
    </xf>
    <xf numFmtId="0" fontId="0" fillId="0" borderId="51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textRotation="255"/>
    </xf>
    <xf numFmtId="0" fontId="19" fillId="5" borderId="9" xfId="0" applyFont="1" applyFill="1" applyBorder="1" applyAlignment="1">
      <alignment horizontal="center" vertical="center" textRotation="255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29" fillId="10" borderId="70" xfId="0" applyNumberFormat="1" applyFont="1" applyFill="1" applyBorder="1" applyAlignment="1">
      <alignment horizontal="center" vertical="center" shrinkToFit="1"/>
    </xf>
    <xf numFmtId="178" fontId="36" fillId="10" borderId="70" xfId="0" applyNumberFormat="1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2" borderId="28" xfId="0" applyFont="1" applyFill="1" applyBorder="1" applyAlignment="1" applyProtection="1">
      <alignment horizontal="center" vertical="center" shrinkToFit="1"/>
      <protection locked="0"/>
    </xf>
    <xf numFmtId="0" fontId="27" fillId="8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shrinkToFit="1"/>
      <protection locked="0"/>
    </xf>
    <xf numFmtId="179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8" xfId="0" applyFont="1" applyFill="1" applyBorder="1" applyAlignment="1" applyProtection="1">
      <alignment horizontal="center" vertical="center" shrinkToFit="1"/>
      <protection locked="0"/>
    </xf>
    <xf numFmtId="176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5" borderId="31" xfId="0" applyFont="1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10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justifyLastLine="1"/>
    </xf>
    <xf numFmtId="0" fontId="1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18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7" fillId="0" borderId="28" xfId="0" applyFont="1" applyBorder="1" applyAlignment="1">
      <alignment horizontal="center" vertical="center" textRotation="255" shrinkToFit="1"/>
    </xf>
    <xf numFmtId="0" fontId="51" fillId="5" borderId="19" xfId="0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9" fillId="5" borderId="3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2" borderId="10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wrapText="1"/>
    </xf>
    <xf numFmtId="5" fontId="20" fillId="0" borderId="28" xfId="0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28" xfId="0" applyFont="1" applyFill="1" applyBorder="1" applyAlignment="1" applyProtection="1">
      <alignment horizontal="center" vertical="center" justifyLastLine="1"/>
      <protection locked="0"/>
    </xf>
    <xf numFmtId="0" fontId="15" fillId="0" borderId="2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180" fontId="24" fillId="0" borderId="19" xfId="0" applyNumberFormat="1" applyFont="1" applyFill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77" fontId="21" fillId="0" borderId="136" xfId="0" applyNumberFormat="1" applyFont="1" applyFill="1" applyBorder="1" applyAlignment="1">
      <alignment vertical="center" shrinkToFit="1"/>
    </xf>
    <xf numFmtId="177" fontId="21" fillId="0" borderId="20" xfId="0" applyNumberFormat="1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0" fontId="21" fillId="0" borderId="2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0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90" xfId="0" applyBorder="1" applyAlignment="1">
      <alignment vertical="center"/>
    </xf>
    <xf numFmtId="0" fontId="10" fillId="5" borderId="33" xfId="0" applyFont="1" applyFill="1" applyBorder="1" applyAlignment="1">
      <alignment horizontal="center" vertical="center"/>
    </xf>
    <xf numFmtId="0" fontId="0" fillId="5" borderId="34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10" fillId="5" borderId="36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89" xfId="0" applyBorder="1" applyAlignment="1">
      <alignment vertical="center"/>
    </xf>
    <xf numFmtId="176" fontId="18" fillId="2" borderId="19" xfId="0" applyNumberFormat="1" applyFont="1" applyFill="1" applyBorder="1" applyAlignment="1" applyProtection="1">
      <alignment horizontal="center" vertical="center" shrinkToFit="1"/>
      <protection locked="0"/>
    </xf>
    <xf numFmtId="177" fontId="24" fillId="0" borderId="28" xfId="0" applyNumberFormat="1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10" fillId="0" borderId="19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77" fontId="24" fillId="0" borderId="136" xfId="0" applyNumberFormat="1" applyFont="1" applyFill="1" applyBorder="1" applyAlignment="1">
      <alignment vertical="center" shrinkToFit="1"/>
    </xf>
    <xf numFmtId="177" fontId="0" fillId="0" borderId="20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178" fontId="10" fillId="3" borderId="30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0" fillId="3" borderId="30" xfId="0" applyNumberFormat="1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22" fillId="9" borderId="1" xfId="0" applyFont="1" applyFill="1" applyBorder="1" applyAlignment="1">
      <alignment horizontal="center" vertical="center" textRotation="255"/>
    </xf>
    <xf numFmtId="0" fontId="22" fillId="9" borderId="8" xfId="0" applyFont="1" applyFill="1" applyBorder="1" applyAlignment="1">
      <alignment horizontal="center" vertical="center" textRotation="255"/>
    </xf>
    <xf numFmtId="0" fontId="22" fillId="9" borderId="19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38" fillId="9" borderId="19" xfId="0" applyFont="1" applyFill="1" applyBorder="1" applyAlignment="1">
      <alignment horizontal="center" vertical="center"/>
    </xf>
    <xf numFmtId="0" fontId="38" fillId="9" borderId="20" xfId="0" applyFont="1" applyFill="1" applyBorder="1" applyAlignment="1">
      <alignment horizontal="center" vertical="center"/>
    </xf>
    <xf numFmtId="0" fontId="38" fillId="9" borderId="30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44;&#37096;&#12288;&#12501;&#12457;&#12540;&#12512;\&#23554;&#29992;&#35531;&#27714;&#26360;&#12288;&#35430;&#2031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請求書フォーム"/>
      <sheetName val="記入例 (2)"/>
      <sheetName val="請求書流れ(社内用）"/>
      <sheetName val="リスト"/>
      <sheetName val="請求書各送付先"/>
      <sheetName val="請求書送付の流れ"/>
      <sheetName val="開封済通知メール設定方法"/>
    </sheetNames>
    <sheetDataSet>
      <sheetData sheetId="0">
        <row r="1">
          <cell r="I1">
            <v>441</v>
          </cell>
        </row>
      </sheetData>
      <sheetData sheetId="1"/>
      <sheetData sheetId="2"/>
      <sheetData sheetId="3"/>
      <sheetData sheetId="4">
        <row r="1">
          <cell r="E1" t="str">
            <v>比嘉</v>
          </cell>
        </row>
        <row r="2">
          <cell r="E2" t="str">
            <v>三芳</v>
          </cell>
        </row>
        <row r="3">
          <cell r="E3" t="str">
            <v>鶴</v>
          </cell>
        </row>
        <row r="4">
          <cell r="E4" t="str">
            <v>古川</v>
          </cell>
        </row>
        <row r="5">
          <cell r="E5" t="str">
            <v>中村</v>
          </cell>
        </row>
        <row r="6">
          <cell r="E6" t="str">
            <v>井口</v>
          </cell>
        </row>
        <row r="7">
          <cell r="E7" t="str">
            <v>髙戸</v>
          </cell>
        </row>
        <row r="8">
          <cell r="E8" t="str">
            <v>黒田(正)</v>
          </cell>
        </row>
        <row r="9">
          <cell r="E9" t="str">
            <v>玉井</v>
          </cell>
        </row>
        <row r="10">
          <cell r="E10" t="str">
            <v>大神</v>
          </cell>
        </row>
        <row r="11">
          <cell r="E11" t="str">
            <v>上野</v>
          </cell>
        </row>
        <row r="12">
          <cell r="E12" t="str">
            <v>渡辺</v>
          </cell>
        </row>
        <row r="13">
          <cell r="E13" t="str">
            <v>太田</v>
          </cell>
        </row>
        <row r="14">
          <cell r="E14" t="str">
            <v>永谷</v>
          </cell>
        </row>
        <row r="15">
          <cell r="E15" t="str">
            <v>松尾</v>
          </cell>
        </row>
        <row r="16">
          <cell r="E16" t="str">
            <v>野崎</v>
          </cell>
        </row>
        <row r="17">
          <cell r="E17" t="str">
            <v>池田</v>
          </cell>
        </row>
        <row r="18">
          <cell r="E18" t="str">
            <v>豊田</v>
          </cell>
        </row>
        <row r="19">
          <cell r="E19" t="str">
            <v>寺島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8" tint="0.39997558519241921"/>
  </sheetPr>
  <dimension ref="A1:CA30"/>
  <sheetViews>
    <sheetView showZeros="0" tabSelected="1" workbookViewId="0">
      <selection activeCell="BW6" sqref="BW6:BZ6"/>
    </sheetView>
  </sheetViews>
  <sheetFormatPr defaultRowHeight="13.5" x14ac:dyDescent="0.15"/>
  <cols>
    <col min="1" max="60" width="1.75" customWidth="1"/>
    <col min="61" max="61" width="1.875" customWidth="1"/>
    <col min="62" max="62" width="2.625" customWidth="1"/>
    <col min="63" max="63" width="9.125" customWidth="1"/>
    <col min="64" max="74" width="4.125" customWidth="1"/>
    <col min="79" max="79" width="5.875" customWidth="1"/>
  </cols>
  <sheetData>
    <row r="1" spans="1:79" ht="13.5" customHeight="1" x14ac:dyDescent="0.15">
      <c r="A1" s="339" t="s">
        <v>5</v>
      </c>
      <c r="B1" s="339"/>
      <c r="C1" s="339"/>
      <c r="D1" s="339"/>
      <c r="E1" s="339"/>
      <c r="F1" s="339"/>
      <c r="G1" s="339"/>
      <c r="H1" s="340"/>
      <c r="I1" s="345"/>
      <c r="J1" s="346"/>
      <c r="K1" s="346"/>
      <c r="L1" s="346"/>
      <c r="M1" s="346"/>
      <c r="N1" s="346"/>
      <c r="O1" s="347"/>
      <c r="Q1" s="353" t="s">
        <v>6</v>
      </c>
      <c r="R1" s="354"/>
      <c r="S1" s="354"/>
      <c r="T1" s="354"/>
      <c r="U1" s="354"/>
      <c r="V1" s="354"/>
      <c r="W1" s="357"/>
      <c r="X1" s="358"/>
      <c r="Y1" s="358"/>
      <c r="Z1" s="358"/>
      <c r="AA1" s="358"/>
      <c r="AB1" s="358"/>
      <c r="AC1" s="359"/>
      <c r="AD1" s="354" t="s">
        <v>7</v>
      </c>
      <c r="AE1" s="354"/>
      <c r="AF1" s="354"/>
      <c r="AG1" s="354"/>
      <c r="AH1" s="331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3"/>
      <c r="BK1" s="316" t="s">
        <v>69</v>
      </c>
      <c r="BL1" s="185"/>
      <c r="BM1" s="166"/>
      <c r="BN1" s="167"/>
    </row>
    <row r="2" spans="1:79" ht="13.5" customHeight="1" x14ac:dyDescent="0.15">
      <c r="A2" s="341"/>
      <c r="B2" s="341"/>
      <c r="C2" s="341"/>
      <c r="D2" s="341"/>
      <c r="E2" s="341"/>
      <c r="F2" s="341"/>
      <c r="G2" s="341"/>
      <c r="H2" s="342"/>
      <c r="I2" s="348"/>
      <c r="J2" s="341"/>
      <c r="K2" s="341"/>
      <c r="L2" s="341"/>
      <c r="M2" s="341"/>
      <c r="N2" s="341"/>
      <c r="O2" s="349"/>
      <c r="Q2" s="355"/>
      <c r="R2" s="177"/>
      <c r="S2" s="177"/>
      <c r="T2" s="177"/>
      <c r="U2" s="177"/>
      <c r="V2" s="177"/>
      <c r="W2" s="360"/>
      <c r="X2" s="177"/>
      <c r="Y2" s="177"/>
      <c r="Z2" s="177"/>
      <c r="AA2" s="177"/>
      <c r="AB2" s="177"/>
      <c r="AC2" s="361"/>
      <c r="AD2" s="177"/>
      <c r="AE2" s="177"/>
      <c r="AF2" s="177"/>
      <c r="AG2" s="177"/>
      <c r="AH2" s="334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335"/>
      <c r="BK2" s="317"/>
      <c r="BL2" s="318"/>
      <c r="BM2" s="219"/>
      <c r="BN2" s="169"/>
      <c r="BO2" s="319" t="s">
        <v>68</v>
      </c>
      <c r="BP2" s="320"/>
      <c r="BQ2" s="320"/>
      <c r="BR2" s="320"/>
      <c r="BS2" s="320"/>
      <c r="BT2" s="320"/>
      <c r="BU2" s="320"/>
      <c r="BV2" s="320"/>
      <c r="BW2" s="320"/>
      <c r="BX2" s="320"/>
    </row>
    <row r="3" spans="1:79" ht="14.25" thickBot="1" x14ac:dyDescent="0.2">
      <c r="A3" s="343"/>
      <c r="B3" s="343"/>
      <c r="C3" s="343"/>
      <c r="D3" s="343"/>
      <c r="E3" s="343"/>
      <c r="F3" s="343"/>
      <c r="G3" s="343"/>
      <c r="H3" s="344"/>
      <c r="I3" s="350"/>
      <c r="J3" s="351"/>
      <c r="K3" s="351"/>
      <c r="L3" s="351"/>
      <c r="M3" s="351"/>
      <c r="N3" s="351"/>
      <c r="O3" s="352"/>
      <c r="Q3" s="356"/>
      <c r="R3" s="176"/>
      <c r="S3" s="176"/>
      <c r="T3" s="176"/>
      <c r="U3" s="176"/>
      <c r="V3" s="176"/>
      <c r="W3" s="362"/>
      <c r="X3" s="363"/>
      <c r="Y3" s="363"/>
      <c r="Z3" s="363"/>
      <c r="AA3" s="363"/>
      <c r="AB3" s="363"/>
      <c r="AC3" s="364"/>
      <c r="AD3" s="176"/>
      <c r="AE3" s="176"/>
      <c r="AF3" s="176"/>
      <c r="AG3" s="176"/>
      <c r="AH3" s="336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8"/>
      <c r="BK3" s="317"/>
      <c r="BL3" s="318"/>
      <c r="BM3" s="219"/>
      <c r="BN3" s="169"/>
      <c r="BQ3" t="s">
        <v>86</v>
      </c>
    </row>
    <row r="4" spans="1:79" ht="18" customHeight="1" thickBo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321" t="s">
        <v>84</v>
      </c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J4" s="323" t="s">
        <v>43</v>
      </c>
      <c r="BK4" s="325" t="s">
        <v>44</v>
      </c>
      <c r="BL4" s="326"/>
      <c r="BM4" s="326"/>
      <c r="BN4" s="326"/>
      <c r="BO4" s="326"/>
      <c r="BP4" s="326"/>
      <c r="BQ4" s="326"/>
      <c r="BR4" s="87"/>
      <c r="BS4" s="87"/>
      <c r="BT4" s="87"/>
      <c r="BU4" s="88"/>
      <c r="BV4" s="89"/>
      <c r="BW4" s="110" t="s">
        <v>45</v>
      </c>
      <c r="BX4" s="91"/>
      <c r="BY4" s="91"/>
      <c r="BZ4" s="92"/>
      <c r="CA4" s="92"/>
    </row>
    <row r="5" spans="1:79" ht="27.75" customHeight="1" thickBot="1" x14ac:dyDescent="0.2">
      <c r="A5" s="206" t="s">
        <v>8</v>
      </c>
      <c r="B5" s="207"/>
      <c r="C5" s="207"/>
      <c r="D5" s="207"/>
      <c r="E5" s="207"/>
      <c r="F5" s="207"/>
      <c r="G5" s="207"/>
      <c r="H5" s="208"/>
      <c r="I5" s="302"/>
      <c r="J5" s="303"/>
      <c r="K5" s="303"/>
      <c r="L5" s="303"/>
      <c r="M5" s="303"/>
      <c r="N5" s="306" t="s">
        <v>9</v>
      </c>
      <c r="O5" s="306"/>
      <c r="P5" s="307"/>
      <c r="Q5" s="307"/>
      <c r="R5" s="307"/>
      <c r="S5" s="307"/>
      <c r="T5" s="307"/>
      <c r="U5" s="307"/>
      <c r="V5" s="307"/>
      <c r="W5" s="310" t="s">
        <v>73</v>
      </c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3"/>
      <c r="BJ5" s="324"/>
      <c r="BK5" s="93" t="s">
        <v>0</v>
      </c>
      <c r="BL5" s="327" t="s">
        <v>70</v>
      </c>
      <c r="BM5" s="328"/>
      <c r="BN5" s="329"/>
      <c r="BO5" s="327" t="s">
        <v>71</v>
      </c>
      <c r="BP5" s="328"/>
      <c r="BQ5" s="329"/>
      <c r="BR5" s="330" t="s">
        <v>72</v>
      </c>
      <c r="BS5" s="328"/>
      <c r="BT5" s="328"/>
      <c r="BU5" s="328"/>
      <c r="BV5" s="329"/>
      <c r="BW5" s="81" t="s">
        <v>2</v>
      </c>
      <c r="BX5" s="94" t="s">
        <v>46</v>
      </c>
      <c r="BY5" s="95" t="s">
        <v>3</v>
      </c>
      <c r="BZ5" s="96" t="s">
        <v>48</v>
      </c>
      <c r="CA5" s="141" t="s">
        <v>118</v>
      </c>
    </row>
    <row r="6" spans="1:79" ht="27.75" customHeight="1" thickTop="1" x14ac:dyDescent="0.15">
      <c r="A6" s="193"/>
      <c r="B6" s="194"/>
      <c r="C6" s="194"/>
      <c r="D6" s="194"/>
      <c r="E6" s="194"/>
      <c r="F6" s="194"/>
      <c r="G6" s="194"/>
      <c r="H6" s="195"/>
      <c r="I6" s="304"/>
      <c r="J6" s="304"/>
      <c r="K6" s="304"/>
      <c r="L6" s="304"/>
      <c r="M6" s="304"/>
      <c r="N6" s="194"/>
      <c r="O6" s="194"/>
      <c r="P6" s="308"/>
      <c r="Q6" s="308"/>
      <c r="R6" s="308"/>
      <c r="S6" s="308"/>
      <c r="T6" s="308"/>
      <c r="U6" s="308"/>
      <c r="V6" s="308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4"/>
      <c r="AO6" s="280" t="s">
        <v>10</v>
      </c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2"/>
      <c r="BJ6" s="85">
        <v>1</v>
      </c>
      <c r="BK6" s="97"/>
      <c r="BL6" s="289"/>
      <c r="BM6" s="290"/>
      <c r="BN6" s="291"/>
      <c r="BO6" s="292"/>
      <c r="BP6" s="293"/>
      <c r="BQ6" s="294"/>
      <c r="BR6" s="289"/>
      <c r="BS6" s="290"/>
      <c r="BT6" s="290"/>
      <c r="BU6" s="293"/>
      <c r="BV6" s="294"/>
      <c r="BW6" s="98"/>
      <c r="BX6" s="99"/>
      <c r="BY6" s="142"/>
      <c r="BZ6" s="145"/>
      <c r="CA6" s="146"/>
    </row>
    <row r="7" spans="1:79" ht="27.75" customHeight="1" x14ac:dyDescent="0.15">
      <c r="A7" s="209"/>
      <c r="B7" s="210"/>
      <c r="C7" s="210"/>
      <c r="D7" s="210"/>
      <c r="E7" s="210"/>
      <c r="F7" s="210"/>
      <c r="G7" s="210"/>
      <c r="H7" s="211"/>
      <c r="I7" s="305"/>
      <c r="J7" s="305"/>
      <c r="K7" s="305"/>
      <c r="L7" s="305"/>
      <c r="M7" s="305"/>
      <c r="N7" s="210"/>
      <c r="O7" s="210"/>
      <c r="P7" s="309"/>
      <c r="Q7" s="309"/>
      <c r="R7" s="309"/>
      <c r="S7" s="309"/>
      <c r="T7" s="309"/>
      <c r="U7" s="309"/>
      <c r="V7" s="309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5"/>
      <c r="AO7" s="283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5"/>
      <c r="BJ7" s="85">
        <v>2</v>
      </c>
      <c r="BK7" s="100"/>
      <c r="BL7" s="260"/>
      <c r="BM7" s="261"/>
      <c r="BN7" s="262"/>
      <c r="BO7" s="263"/>
      <c r="BP7" s="264"/>
      <c r="BQ7" s="265"/>
      <c r="BR7" s="260"/>
      <c r="BS7" s="261"/>
      <c r="BT7" s="261"/>
      <c r="BU7" s="264"/>
      <c r="BV7" s="265"/>
      <c r="BW7" s="29"/>
      <c r="BX7" s="30"/>
      <c r="BY7" s="143"/>
      <c r="BZ7" s="147">
        <f t="shared" ref="BZ7:CA10" si="0">+BW7*BY7</f>
        <v>0</v>
      </c>
      <c r="CA7" s="148"/>
    </row>
    <row r="8" spans="1:79" ht="27.75" customHeight="1" x14ac:dyDescent="0.15">
      <c r="A8" s="190" t="s">
        <v>11</v>
      </c>
      <c r="B8" s="191"/>
      <c r="C8" s="191"/>
      <c r="D8" s="191"/>
      <c r="E8" s="191"/>
      <c r="F8" s="191"/>
      <c r="G8" s="191"/>
      <c r="H8" s="192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8"/>
      <c r="AO8" s="283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5"/>
      <c r="BJ8" s="85">
        <v>3</v>
      </c>
      <c r="BK8" s="100"/>
      <c r="BL8" s="260"/>
      <c r="BM8" s="261"/>
      <c r="BN8" s="262"/>
      <c r="BO8" s="263"/>
      <c r="BP8" s="264"/>
      <c r="BQ8" s="265"/>
      <c r="BR8" s="260"/>
      <c r="BS8" s="261"/>
      <c r="BT8" s="261"/>
      <c r="BU8" s="279"/>
      <c r="BV8" s="265"/>
      <c r="BW8" s="29"/>
      <c r="BX8" s="30"/>
      <c r="BY8" s="143"/>
      <c r="BZ8" s="147">
        <f t="shared" si="0"/>
        <v>0</v>
      </c>
      <c r="CA8" s="148">
        <f t="shared" si="0"/>
        <v>0</v>
      </c>
    </row>
    <row r="9" spans="1:79" ht="27.75" customHeight="1" x14ac:dyDescent="0.15">
      <c r="A9" s="193"/>
      <c r="B9" s="194"/>
      <c r="C9" s="194"/>
      <c r="D9" s="194"/>
      <c r="E9" s="194"/>
      <c r="F9" s="194"/>
      <c r="G9" s="194"/>
      <c r="H9" s="195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9"/>
      <c r="AO9" s="283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5"/>
      <c r="BJ9" s="85">
        <v>4</v>
      </c>
      <c r="BK9" s="100"/>
      <c r="BL9" s="260"/>
      <c r="BM9" s="261"/>
      <c r="BN9" s="262"/>
      <c r="BO9" s="263"/>
      <c r="BP9" s="264"/>
      <c r="BQ9" s="265"/>
      <c r="BR9" s="260"/>
      <c r="BS9" s="261"/>
      <c r="BT9" s="261"/>
      <c r="BU9" s="279"/>
      <c r="BV9" s="265"/>
      <c r="BW9" s="29"/>
      <c r="BX9" s="30"/>
      <c r="BY9" s="143"/>
      <c r="BZ9" s="147">
        <f t="shared" si="0"/>
        <v>0</v>
      </c>
      <c r="CA9" s="148">
        <f t="shared" si="0"/>
        <v>0</v>
      </c>
    </row>
    <row r="10" spans="1:79" ht="27.75" customHeight="1" thickBot="1" x14ac:dyDescent="0.2">
      <c r="A10" s="209"/>
      <c r="B10" s="210"/>
      <c r="C10" s="210"/>
      <c r="D10" s="210"/>
      <c r="E10" s="210"/>
      <c r="F10" s="210"/>
      <c r="G10" s="210"/>
      <c r="H10" s="211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9"/>
      <c r="AO10" s="283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5"/>
      <c r="BJ10" s="86">
        <v>5</v>
      </c>
      <c r="BK10" s="101"/>
      <c r="BL10" s="295"/>
      <c r="BM10" s="296"/>
      <c r="BN10" s="297"/>
      <c r="BO10" s="298"/>
      <c r="BP10" s="299"/>
      <c r="BQ10" s="300"/>
      <c r="BR10" s="295"/>
      <c r="BS10" s="296"/>
      <c r="BT10" s="296"/>
      <c r="BU10" s="301"/>
      <c r="BV10" s="300"/>
      <c r="BW10" s="82"/>
      <c r="BX10" s="83"/>
      <c r="BY10" s="144"/>
      <c r="BZ10" s="149">
        <f t="shared" si="0"/>
        <v>0</v>
      </c>
      <c r="CA10" s="150">
        <f t="shared" si="0"/>
        <v>0</v>
      </c>
    </row>
    <row r="11" spans="1:79" ht="15" customHeight="1" thickBot="1" x14ac:dyDescent="0.2">
      <c r="A11" s="190" t="s">
        <v>12</v>
      </c>
      <c r="B11" s="242"/>
      <c r="C11" s="242"/>
      <c r="D11" s="242"/>
      <c r="E11" s="242"/>
      <c r="F11" s="242"/>
      <c r="G11" s="242"/>
      <c r="H11" s="243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30"/>
      <c r="AO11" s="286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8"/>
      <c r="BJ11" s="60"/>
      <c r="BK11" s="61"/>
      <c r="BL11" s="62"/>
      <c r="BM11" s="109"/>
      <c r="BN11" s="266" t="s">
        <v>87</v>
      </c>
      <c r="BO11" s="166"/>
      <c r="BP11" s="166"/>
      <c r="BQ11" s="166"/>
      <c r="BR11" s="166"/>
      <c r="BS11" s="166"/>
      <c r="BT11" s="166"/>
      <c r="BU11" s="166"/>
      <c r="BV11" s="166"/>
      <c r="BW11" s="166"/>
      <c r="BX11" s="66"/>
      <c r="BY11" s="67"/>
    </row>
    <row r="12" spans="1:79" ht="34.5" customHeight="1" thickTop="1" thickBot="1" x14ac:dyDescent="0.2">
      <c r="A12" s="244"/>
      <c r="B12" s="223"/>
      <c r="C12" s="223"/>
      <c r="D12" s="223"/>
      <c r="E12" s="223"/>
      <c r="F12" s="223"/>
      <c r="G12" s="223"/>
      <c r="H12" s="224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245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J12" s="60"/>
      <c r="BK12" s="267" t="s">
        <v>81</v>
      </c>
      <c r="BL12" s="268"/>
      <c r="BM12" s="269"/>
      <c r="BN12" s="270"/>
      <c r="BO12" s="271"/>
      <c r="BP12" s="271"/>
      <c r="BQ12" s="271"/>
      <c r="BR12" s="272"/>
      <c r="BS12" s="109"/>
      <c r="BT12" s="273" t="s">
        <v>77</v>
      </c>
      <c r="BU12" s="274"/>
      <c r="BV12" s="275"/>
      <c r="BW12" s="276"/>
      <c r="BX12" s="277"/>
      <c r="BY12" s="278"/>
    </row>
    <row r="13" spans="1:79" ht="17.25" customHeight="1" x14ac:dyDescent="0.15">
      <c r="A13" s="209" t="s">
        <v>119</v>
      </c>
      <c r="B13" s="250"/>
      <c r="C13" s="250"/>
      <c r="D13" s="250"/>
      <c r="E13" s="250"/>
      <c r="F13" s="250"/>
      <c r="G13" s="250"/>
      <c r="H13" s="251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J13" s="60"/>
      <c r="BK13" s="254" t="s">
        <v>83</v>
      </c>
      <c r="BL13" s="255"/>
      <c r="BM13" s="255"/>
      <c r="BN13" s="255"/>
      <c r="BO13" s="255"/>
      <c r="BP13" s="255"/>
      <c r="BQ13" s="255"/>
      <c r="BR13" s="255"/>
      <c r="BS13" s="109"/>
      <c r="BT13" s="246" t="s">
        <v>78</v>
      </c>
      <c r="BU13" s="247"/>
      <c r="BV13" s="248"/>
      <c r="BW13" s="220"/>
      <c r="BX13" s="221"/>
      <c r="BY13" s="222"/>
    </row>
    <row r="14" spans="1:79" ht="13.5" customHeight="1" x14ac:dyDescent="0.15">
      <c r="A14" s="190" t="s">
        <v>13</v>
      </c>
      <c r="B14" s="242"/>
      <c r="C14" s="242"/>
      <c r="D14" s="242"/>
      <c r="E14" s="242"/>
      <c r="F14" s="242"/>
      <c r="G14" s="242"/>
      <c r="H14" s="243"/>
      <c r="I14" s="228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3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J14" s="60"/>
      <c r="BK14" s="3"/>
      <c r="BL14" s="3"/>
      <c r="BM14" s="3"/>
      <c r="BN14" s="3"/>
      <c r="BO14" s="3"/>
      <c r="BP14" s="3"/>
      <c r="BQ14" s="3"/>
      <c r="BR14" s="3"/>
      <c r="BS14" s="109"/>
      <c r="BT14" s="246" t="s">
        <v>79</v>
      </c>
      <c r="BU14" s="247"/>
      <c r="BV14" s="248"/>
      <c r="BW14" s="220"/>
      <c r="BX14" s="221"/>
      <c r="BY14" s="222"/>
    </row>
    <row r="15" spans="1:79" ht="13.5" customHeight="1" x14ac:dyDescent="0.15">
      <c r="A15" s="244"/>
      <c r="B15" s="223"/>
      <c r="C15" s="223"/>
      <c r="D15" s="223"/>
      <c r="E15" s="223"/>
      <c r="F15" s="223"/>
      <c r="G15" s="223"/>
      <c r="H15" s="224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2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J15" s="60"/>
      <c r="BK15" s="61"/>
      <c r="BL15" s="62"/>
      <c r="BM15" s="109"/>
      <c r="BN15" s="109"/>
      <c r="BO15" s="61"/>
      <c r="BP15" s="64"/>
      <c r="BQ15" s="64"/>
      <c r="BR15" s="62"/>
      <c r="BS15" s="109"/>
      <c r="BT15" s="249" t="s">
        <v>80</v>
      </c>
      <c r="BU15" s="247"/>
      <c r="BV15" s="248"/>
      <c r="BW15" s="220"/>
      <c r="BX15" s="221"/>
      <c r="BY15" s="222"/>
    </row>
    <row r="16" spans="1:79" ht="13.5" customHeight="1" thickBot="1" x14ac:dyDescent="0.2">
      <c r="A16" s="193" t="s">
        <v>66</v>
      </c>
      <c r="B16" s="223"/>
      <c r="C16" s="223"/>
      <c r="D16" s="223"/>
      <c r="E16" s="223"/>
      <c r="F16" s="223"/>
      <c r="G16" s="223"/>
      <c r="H16" s="224"/>
      <c r="I16" s="228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30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J16" s="60"/>
      <c r="BK16" s="61"/>
      <c r="BL16" s="62"/>
      <c r="BM16" s="109"/>
      <c r="BN16" s="109"/>
      <c r="BO16" s="61"/>
      <c r="BP16" s="64"/>
      <c r="BQ16" s="64"/>
      <c r="BR16" s="62"/>
      <c r="BS16" s="109"/>
      <c r="BT16" s="233" t="s">
        <v>82</v>
      </c>
      <c r="BU16" s="234"/>
      <c r="BV16" s="235"/>
      <c r="BW16" s="236"/>
      <c r="BX16" s="237"/>
      <c r="BY16" s="238"/>
    </row>
    <row r="17" spans="1:77" ht="13.5" customHeight="1" thickBot="1" x14ac:dyDescent="0.2">
      <c r="A17" s="225"/>
      <c r="B17" s="226"/>
      <c r="C17" s="226"/>
      <c r="D17" s="226"/>
      <c r="E17" s="226"/>
      <c r="F17" s="226"/>
      <c r="G17" s="226"/>
      <c r="H17" s="227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2"/>
      <c r="BJ17" s="60"/>
      <c r="BK17" s="61"/>
      <c r="BL17" s="62"/>
      <c r="BM17" s="109"/>
      <c r="BN17" s="109"/>
      <c r="BO17" s="61"/>
      <c r="BP17" s="64"/>
      <c r="BQ17" s="64"/>
      <c r="BR17" s="62"/>
      <c r="BS17" s="109"/>
      <c r="BT17" s="239" t="s">
        <v>85</v>
      </c>
      <c r="BU17" s="240"/>
      <c r="BV17" s="240"/>
      <c r="BW17" s="241"/>
      <c r="BX17" s="241"/>
      <c r="BY17" s="241"/>
    </row>
    <row r="18" spans="1:77" ht="13.5" customHeight="1" thickBot="1" x14ac:dyDescent="0.2">
      <c r="A18" s="105"/>
      <c r="B18" s="105"/>
      <c r="C18" s="105"/>
      <c r="D18" s="105"/>
      <c r="E18" s="105"/>
      <c r="F18" s="105"/>
      <c r="G18" s="105"/>
      <c r="H18" s="105"/>
      <c r="I18" s="102"/>
      <c r="J18" s="102"/>
      <c r="K18" s="102"/>
      <c r="L18" s="102"/>
      <c r="M18" s="102"/>
      <c r="N18" s="102"/>
      <c r="O18" s="102"/>
    </row>
    <row r="19" spans="1:77" ht="13.5" customHeight="1" x14ac:dyDescent="0.15">
      <c r="A19" s="206" t="s">
        <v>14</v>
      </c>
      <c r="B19" s="207"/>
      <c r="C19" s="207"/>
      <c r="D19" s="207"/>
      <c r="E19" s="207"/>
      <c r="F19" s="207"/>
      <c r="G19" s="207"/>
      <c r="H19" s="208"/>
      <c r="I19" s="212" t="s">
        <v>107</v>
      </c>
      <c r="J19" s="213"/>
      <c r="K19" s="218"/>
      <c r="L19" s="218"/>
      <c r="M19" s="218" t="s">
        <v>34</v>
      </c>
      <c r="N19" s="218"/>
      <c r="O19" s="218"/>
      <c r="P19" s="218"/>
      <c r="Q19" s="166" t="s">
        <v>35</v>
      </c>
      <c r="R19" s="167"/>
      <c r="AN19" s="172" t="s">
        <v>15</v>
      </c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</row>
    <row r="20" spans="1:77" ht="13.5" customHeight="1" thickBot="1" x14ac:dyDescent="0.2">
      <c r="A20" s="193"/>
      <c r="B20" s="194"/>
      <c r="C20" s="194"/>
      <c r="D20" s="194"/>
      <c r="E20" s="194"/>
      <c r="F20" s="194"/>
      <c r="G20" s="194"/>
      <c r="H20" s="195"/>
      <c r="I20" s="214"/>
      <c r="J20" s="215"/>
      <c r="K20" s="219"/>
      <c r="L20" s="168"/>
      <c r="M20" s="168"/>
      <c r="N20" s="168"/>
      <c r="O20" s="168"/>
      <c r="P20" s="168"/>
      <c r="Q20" s="168"/>
      <c r="R20" s="169"/>
      <c r="AN20" s="175"/>
      <c r="AO20" s="176"/>
      <c r="AP20" s="176"/>
      <c r="AQ20" s="176"/>
      <c r="AR20" s="176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8"/>
    </row>
    <row r="21" spans="1:77" ht="13.5" customHeight="1" thickBot="1" x14ac:dyDescent="0.2">
      <c r="A21" s="209"/>
      <c r="B21" s="210"/>
      <c r="C21" s="210"/>
      <c r="D21" s="210"/>
      <c r="E21" s="210"/>
      <c r="F21" s="210"/>
      <c r="G21" s="210"/>
      <c r="H21" s="211"/>
      <c r="I21" s="216"/>
      <c r="J21" s="217"/>
      <c r="K21" s="170"/>
      <c r="L21" s="170"/>
      <c r="M21" s="170"/>
      <c r="N21" s="170"/>
      <c r="O21" s="170"/>
      <c r="P21" s="170"/>
      <c r="Q21" s="170"/>
      <c r="R21" s="171"/>
      <c r="S21" s="103"/>
      <c r="T21" s="103"/>
      <c r="U21" s="103"/>
      <c r="V21" s="103"/>
      <c r="W21" s="103"/>
      <c r="X21" s="103"/>
      <c r="Y21" s="103"/>
      <c r="Z21" s="103"/>
      <c r="AN21" s="179" t="s">
        <v>16</v>
      </c>
      <c r="AO21" s="180"/>
      <c r="AP21" s="180"/>
      <c r="AQ21" s="180"/>
      <c r="AR21" s="181"/>
      <c r="AS21" s="185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7"/>
    </row>
    <row r="22" spans="1:77" ht="13.5" customHeight="1" x14ac:dyDescent="0.15">
      <c r="A22" s="190" t="s">
        <v>17</v>
      </c>
      <c r="B22" s="191"/>
      <c r="C22" s="191"/>
      <c r="D22" s="191"/>
      <c r="E22" s="191"/>
      <c r="F22" s="191"/>
      <c r="G22" s="191"/>
      <c r="H22" s="192"/>
      <c r="I22" s="199" t="s">
        <v>33</v>
      </c>
      <c r="J22" s="199"/>
      <c r="K22" s="199"/>
      <c r="L22" s="199"/>
      <c r="M22" s="199"/>
      <c r="N22" s="199"/>
      <c r="O22" s="200" t="s">
        <v>18</v>
      </c>
      <c r="P22" s="200"/>
      <c r="Q22" s="200"/>
      <c r="R22" s="200"/>
      <c r="S22" s="200"/>
      <c r="T22" s="200" t="s">
        <v>19</v>
      </c>
      <c r="U22" s="200"/>
      <c r="V22" s="202"/>
      <c r="W22" s="202"/>
      <c r="X22" s="202"/>
      <c r="Y22" s="202" t="s">
        <v>20</v>
      </c>
      <c r="Z22" s="203"/>
      <c r="AN22" s="182"/>
      <c r="AO22" s="183"/>
      <c r="AP22" s="183"/>
      <c r="AQ22" s="183"/>
      <c r="AR22" s="184"/>
      <c r="AS22" s="186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1"/>
    </row>
    <row r="23" spans="1:77" ht="13.5" customHeight="1" x14ac:dyDescent="0.15">
      <c r="A23" s="193"/>
      <c r="B23" s="194"/>
      <c r="C23" s="194"/>
      <c r="D23" s="194"/>
      <c r="E23" s="194"/>
      <c r="F23" s="194"/>
      <c r="G23" s="194"/>
      <c r="H23" s="195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2"/>
      <c r="W23" s="202"/>
      <c r="X23" s="202"/>
      <c r="Y23" s="202"/>
      <c r="Z23" s="203"/>
      <c r="AN23" s="154" t="s">
        <v>21</v>
      </c>
      <c r="AO23" s="155"/>
      <c r="AP23" s="155"/>
      <c r="AQ23" s="155"/>
      <c r="AR23" s="156"/>
      <c r="AS23" s="160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1:77" ht="13.5" customHeight="1" thickBot="1" x14ac:dyDescent="0.2">
      <c r="A24" s="196"/>
      <c r="B24" s="197"/>
      <c r="C24" s="197"/>
      <c r="D24" s="197"/>
      <c r="E24" s="197"/>
      <c r="F24" s="197"/>
      <c r="G24" s="197"/>
      <c r="H24" s="198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4"/>
      <c r="W24" s="204"/>
      <c r="X24" s="204"/>
      <c r="Y24" s="204"/>
      <c r="Z24" s="205"/>
      <c r="AN24" s="154"/>
      <c r="AO24" s="155"/>
      <c r="AP24" s="155"/>
      <c r="AQ24" s="155"/>
      <c r="AR24" s="156"/>
      <c r="AS24" s="160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2"/>
    </row>
    <row r="25" spans="1:77" ht="13.5" customHeight="1" x14ac:dyDescent="0.15">
      <c r="A25" s="105"/>
      <c r="B25" s="105"/>
      <c r="C25" s="105"/>
      <c r="D25" s="105"/>
      <c r="E25" s="105"/>
      <c r="F25" s="105"/>
      <c r="G25" s="105"/>
      <c r="H25" s="105"/>
      <c r="I25" s="106"/>
      <c r="J25" s="104"/>
      <c r="K25" s="106"/>
      <c r="L25" s="104"/>
      <c r="M25" s="106"/>
      <c r="N25" s="104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N25" s="154" t="s">
        <v>22</v>
      </c>
      <c r="AO25" s="155"/>
      <c r="AP25" s="155"/>
      <c r="AQ25" s="155"/>
      <c r="AR25" s="156"/>
      <c r="AS25" s="187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9"/>
    </row>
    <row r="26" spans="1:77" ht="13.5" customHeight="1" x14ac:dyDescent="0.15">
      <c r="A26" s="105"/>
      <c r="B26" s="105"/>
      <c r="C26" s="105"/>
      <c r="D26" s="105"/>
      <c r="E26" s="105"/>
      <c r="F26" s="105"/>
      <c r="G26" s="105"/>
      <c r="H26" s="105"/>
      <c r="I26" s="106"/>
      <c r="J26" s="104"/>
      <c r="K26" s="106"/>
      <c r="L26" s="104"/>
      <c r="M26" s="106"/>
      <c r="N26" s="104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N26" s="154"/>
      <c r="AO26" s="155"/>
      <c r="AP26" s="155"/>
      <c r="AQ26" s="155"/>
      <c r="AR26" s="156"/>
      <c r="AS26" s="187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9"/>
    </row>
    <row r="27" spans="1:77" ht="13.5" customHeight="1" x14ac:dyDescent="0.15">
      <c r="A27" s="105"/>
      <c r="B27" s="105"/>
      <c r="C27" s="105"/>
      <c r="D27" s="105"/>
      <c r="E27" s="105"/>
      <c r="F27" s="105"/>
      <c r="G27" s="105"/>
      <c r="H27" s="105"/>
      <c r="I27" s="106"/>
      <c r="J27" s="104"/>
      <c r="K27" s="106"/>
      <c r="L27" s="104"/>
      <c r="M27" s="106"/>
      <c r="N27" s="104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N27" s="154" t="s">
        <v>23</v>
      </c>
      <c r="AO27" s="155"/>
      <c r="AP27" s="155"/>
      <c r="AQ27" s="155"/>
      <c r="AR27" s="156"/>
      <c r="AS27" s="187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9"/>
    </row>
    <row r="28" spans="1:77" ht="13.5" customHeight="1" x14ac:dyDescent="0.15">
      <c r="A28" s="105"/>
      <c r="B28" s="105"/>
      <c r="C28" s="105"/>
      <c r="D28" s="105"/>
      <c r="E28" s="105"/>
      <c r="F28" s="105"/>
      <c r="G28" s="105"/>
      <c r="H28" s="105"/>
      <c r="I28" s="106"/>
      <c r="J28" s="104"/>
      <c r="K28" s="106"/>
      <c r="L28" s="104"/>
      <c r="M28" s="106"/>
      <c r="N28" s="104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N28" s="154"/>
      <c r="AO28" s="155"/>
      <c r="AP28" s="155"/>
      <c r="AQ28" s="155"/>
      <c r="AR28" s="156"/>
      <c r="AS28" s="187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9"/>
    </row>
    <row r="29" spans="1:77" ht="13.5" customHeight="1" x14ac:dyDescent="0.15">
      <c r="A29" s="105"/>
      <c r="B29" s="105"/>
      <c r="C29" s="105"/>
      <c r="D29" s="105"/>
      <c r="E29" s="105"/>
      <c r="F29" s="105"/>
      <c r="G29" s="105"/>
      <c r="H29" s="105"/>
      <c r="I29" s="106"/>
      <c r="J29" s="104"/>
      <c r="K29" s="106"/>
      <c r="L29" s="104"/>
      <c r="M29" s="106"/>
      <c r="N29" s="104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N29" s="154" t="s">
        <v>24</v>
      </c>
      <c r="AO29" s="155"/>
      <c r="AP29" s="155"/>
      <c r="AQ29" s="155"/>
      <c r="AR29" s="156"/>
      <c r="AS29" s="160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2"/>
    </row>
    <row r="30" spans="1:77" ht="13.5" customHeight="1" thickBot="1" x14ac:dyDescent="0.2">
      <c r="A30" s="105"/>
      <c r="B30" s="105"/>
      <c r="C30" s="105"/>
      <c r="D30" s="105"/>
      <c r="E30" s="105"/>
      <c r="F30" s="105"/>
      <c r="G30" s="105"/>
      <c r="H30" s="105"/>
      <c r="I30" s="106"/>
      <c r="J30" s="104"/>
      <c r="K30" s="106"/>
      <c r="L30" s="104"/>
      <c r="M30" s="106"/>
      <c r="N30" s="104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N30" s="157"/>
      <c r="AO30" s="158"/>
      <c r="AP30" s="158"/>
      <c r="AQ30" s="158"/>
      <c r="AR30" s="159"/>
      <c r="AS30" s="163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5"/>
    </row>
  </sheetData>
  <mergeCells count="90">
    <mergeCell ref="A1:H3"/>
    <mergeCell ref="I1:O3"/>
    <mergeCell ref="Q1:V3"/>
    <mergeCell ref="W1:AC3"/>
    <mergeCell ref="AD1:AG3"/>
    <mergeCell ref="AB5:AH7"/>
    <mergeCell ref="BK1:BK3"/>
    <mergeCell ref="BL1:BN3"/>
    <mergeCell ref="BO2:BX2"/>
    <mergeCell ref="J4:BE4"/>
    <mergeCell ref="BJ4:BJ5"/>
    <mergeCell ref="BK4:BQ4"/>
    <mergeCell ref="BL5:BN5"/>
    <mergeCell ref="BO5:BQ5"/>
    <mergeCell ref="BR5:BV5"/>
    <mergeCell ref="AH1:BG3"/>
    <mergeCell ref="A5:H7"/>
    <mergeCell ref="I5:M7"/>
    <mergeCell ref="N5:O7"/>
    <mergeCell ref="P5:V7"/>
    <mergeCell ref="W5:AA7"/>
    <mergeCell ref="BU9:BV9"/>
    <mergeCell ref="AO6:BF11"/>
    <mergeCell ref="BL6:BN6"/>
    <mergeCell ref="BO6:BQ6"/>
    <mergeCell ref="BR6:BV6"/>
    <mergeCell ref="BL7:BN7"/>
    <mergeCell ref="BO7:BQ7"/>
    <mergeCell ref="BR7:BV7"/>
    <mergeCell ref="BL10:BN10"/>
    <mergeCell ref="BO10:BQ10"/>
    <mergeCell ref="BR10:BT10"/>
    <mergeCell ref="BU10:BV10"/>
    <mergeCell ref="BU8:BV8"/>
    <mergeCell ref="A11:H12"/>
    <mergeCell ref="I11:AH12"/>
    <mergeCell ref="BN11:BW11"/>
    <mergeCell ref="BK12:BM12"/>
    <mergeCell ref="BN12:BR12"/>
    <mergeCell ref="BT12:BV12"/>
    <mergeCell ref="BW12:BY12"/>
    <mergeCell ref="A8:H10"/>
    <mergeCell ref="I8:AH10"/>
    <mergeCell ref="BL8:BN8"/>
    <mergeCell ref="BO8:BQ8"/>
    <mergeCell ref="BR8:BT8"/>
    <mergeCell ref="BL9:BN9"/>
    <mergeCell ref="BO9:BQ9"/>
    <mergeCell ref="BR9:BT9"/>
    <mergeCell ref="A13:H13"/>
    <mergeCell ref="I13:AH13"/>
    <mergeCell ref="BK13:BR13"/>
    <mergeCell ref="BT13:BV13"/>
    <mergeCell ref="BW13:BY13"/>
    <mergeCell ref="BW15:BY15"/>
    <mergeCell ref="A16:H17"/>
    <mergeCell ref="I16:AH17"/>
    <mergeCell ref="BT16:BV16"/>
    <mergeCell ref="BW16:BY16"/>
    <mergeCell ref="BT17:BY17"/>
    <mergeCell ref="A14:H15"/>
    <mergeCell ref="I14:AH15"/>
    <mergeCell ref="BT14:BV14"/>
    <mergeCell ref="BW14:BY14"/>
    <mergeCell ref="BT15:BV15"/>
    <mergeCell ref="A22:H24"/>
    <mergeCell ref="I22:K24"/>
    <mergeCell ref="Y22:Z24"/>
    <mergeCell ref="A19:H21"/>
    <mergeCell ref="I19:J21"/>
    <mergeCell ref="K19:L21"/>
    <mergeCell ref="M19:N21"/>
    <mergeCell ref="O19:P21"/>
    <mergeCell ref="L22:N24"/>
    <mergeCell ref="O22:P24"/>
    <mergeCell ref="Q22:S24"/>
    <mergeCell ref="T22:U24"/>
    <mergeCell ref="V22:X24"/>
    <mergeCell ref="AN29:AR30"/>
    <mergeCell ref="AS29:BG30"/>
    <mergeCell ref="Q19:R21"/>
    <mergeCell ref="AN19:BG20"/>
    <mergeCell ref="AN21:AR22"/>
    <mergeCell ref="AS21:BG22"/>
    <mergeCell ref="AN23:AR24"/>
    <mergeCell ref="AS23:BG24"/>
    <mergeCell ref="AN25:AR26"/>
    <mergeCell ref="AS25:BG26"/>
    <mergeCell ref="AN27:AR28"/>
    <mergeCell ref="AS27:BG28"/>
  </mergeCells>
  <phoneticPr fontId="1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4" tint="-0.249977111117893"/>
  </sheetPr>
  <dimension ref="A1:T72"/>
  <sheetViews>
    <sheetView showZeros="0" view="pageBreakPreview" topLeftCell="A4" zoomScale="60" zoomScaleNormal="75" workbookViewId="0">
      <selection activeCell="R27" sqref="R27"/>
    </sheetView>
  </sheetViews>
  <sheetFormatPr defaultRowHeight="13.5" x14ac:dyDescent="0.15"/>
  <cols>
    <col min="1" max="1" width="4" style="3" customWidth="1"/>
    <col min="2" max="2" width="8.875" style="3" customWidth="1"/>
    <col min="3" max="8" width="3.5" style="3" customWidth="1"/>
    <col min="9" max="10" width="4.125" style="3" customWidth="1"/>
    <col min="11" max="13" width="4" style="3" customWidth="1"/>
    <col min="14" max="15" width="6.875" style="3" bestFit="1" customWidth="1"/>
    <col min="16" max="16" width="11.625" style="3" customWidth="1"/>
    <col min="17" max="18" width="12.25" style="3" customWidth="1"/>
    <col min="19" max="19" width="12.25" customWidth="1"/>
  </cols>
  <sheetData>
    <row r="1" spans="1:19" s="3" customFormat="1" ht="17.25" customHeight="1" x14ac:dyDescent="0.1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3" customFormat="1" ht="28.5" x14ac:dyDescent="0.15">
      <c r="A2" s="428" t="s">
        <v>74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5"/>
      <c r="P2" s="6"/>
      <c r="Q2" s="7"/>
      <c r="R2" s="8"/>
    </row>
    <row r="3" spans="1:19" s="3" customFormat="1" ht="17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6"/>
      <c r="Q3" s="7"/>
      <c r="R3" s="8"/>
    </row>
    <row r="4" spans="1:19" s="3" customFormat="1" ht="17.25" customHeight="1" x14ac:dyDescent="0.15">
      <c r="A4" s="10"/>
      <c r="B4" s="10"/>
    </row>
    <row r="5" spans="1:19" s="3" customFormat="1" ht="42" customHeight="1" x14ac:dyDescent="0.15">
      <c r="A5" s="11" t="s">
        <v>25</v>
      </c>
      <c r="B5" s="11"/>
      <c r="C5" s="429" t="s">
        <v>26</v>
      </c>
      <c r="D5" s="429"/>
      <c r="E5" s="429"/>
      <c r="F5" s="429"/>
      <c r="G5" s="429"/>
      <c r="H5" s="429"/>
      <c r="I5" s="429"/>
      <c r="J5" s="113"/>
      <c r="K5" s="431" t="s">
        <v>27</v>
      </c>
      <c r="L5" s="432"/>
      <c r="M5" s="422" t="s">
        <v>28</v>
      </c>
      <c r="N5" s="430" t="s">
        <v>29</v>
      </c>
      <c r="O5" s="430"/>
      <c r="P5" s="375">
        <f>+'請求書入力 '!$I$11</f>
        <v>0</v>
      </c>
      <c r="Q5" s="375"/>
      <c r="R5" s="375"/>
      <c r="S5" s="368"/>
    </row>
    <row r="6" spans="1:19" s="3" customFormat="1" ht="33" customHeight="1" x14ac:dyDescent="0.15">
      <c r="A6" s="13"/>
      <c r="B6" s="13"/>
      <c r="C6" s="14"/>
      <c r="D6" s="14"/>
      <c r="E6" s="14"/>
      <c r="F6" s="14"/>
      <c r="G6" s="14"/>
      <c r="H6" s="14"/>
      <c r="I6" s="14"/>
      <c r="J6" s="14"/>
      <c r="K6" s="15"/>
      <c r="L6" s="12"/>
      <c r="M6" s="422"/>
      <c r="N6" s="437" t="s">
        <v>30</v>
      </c>
      <c r="O6" s="265"/>
      <c r="P6" s="376">
        <f>+'請求書入力 '!$I$1</f>
        <v>0</v>
      </c>
      <c r="Q6" s="377"/>
      <c r="R6" s="377"/>
      <c r="S6" s="123" t="s">
        <v>108</v>
      </c>
    </row>
    <row r="7" spans="1:19" s="3" customFormat="1" ht="33" customHeight="1" x14ac:dyDescent="0.15">
      <c r="C7" s="12"/>
      <c r="D7" s="12"/>
      <c r="E7" s="12"/>
      <c r="F7" s="12"/>
      <c r="G7" s="12"/>
      <c r="H7" s="12"/>
      <c r="I7" s="12"/>
      <c r="J7" s="12"/>
      <c r="K7" s="12"/>
      <c r="L7" s="12"/>
      <c r="M7" s="422"/>
      <c r="N7" s="430" t="s">
        <v>31</v>
      </c>
      <c r="O7" s="430"/>
      <c r="P7" s="378">
        <f>+'請求書入力 '!$I$13</f>
        <v>0</v>
      </c>
      <c r="Q7" s="378"/>
      <c r="R7" s="378"/>
      <c r="S7" s="368"/>
    </row>
    <row r="8" spans="1:19" s="3" customFormat="1" ht="33" customHeight="1" x14ac:dyDescent="0.15">
      <c r="A8" s="386" t="s">
        <v>32</v>
      </c>
      <c r="B8" s="386"/>
      <c r="C8" s="386"/>
      <c r="D8" s="33" t="s">
        <v>33</v>
      </c>
      <c r="E8" s="20">
        <f>+'請求書入力 '!$L$22</f>
        <v>0</v>
      </c>
      <c r="F8" s="20" t="s">
        <v>34</v>
      </c>
      <c r="G8" s="20">
        <f>+'請求書入力 '!$Q$22</f>
        <v>0</v>
      </c>
      <c r="H8" s="20" t="s">
        <v>35</v>
      </c>
      <c r="I8" s="20">
        <f>+'請求書入力 '!$V$22</f>
        <v>0</v>
      </c>
      <c r="J8" s="20" t="s">
        <v>36</v>
      </c>
      <c r="K8" s="34"/>
      <c r="L8" s="16"/>
      <c r="M8" s="422"/>
      <c r="N8" s="436" t="s">
        <v>37</v>
      </c>
      <c r="O8" s="436"/>
      <c r="P8" s="379" t="str">
        <f>+"〒　"&amp;'請求書入力 '!$I$5&amp;+'請求書入力 '!$P$5</f>
        <v>〒　</v>
      </c>
      <c r="Q8" s="377"/>
      <c r="R8" s="368"/>
      <c r="S8" s="368"/>
    </row>
    <row r="9" spans="1:19" s="3" customFormat="1" ht="33" customHeight="1" x14ac:dyDescent="0.15">
      <c r="A9" s="386" t="s">
        <v>38</v>
      </c>
      <c r="B9" s="386"/>
      <c r="C9" s="386"/>
      <c r="D9" s="17"/>
      <c r="E9" s="20" t="str">
        <f>+'請求書入力 '!$I$19</f>
        <v>平成</v>
      </c>
      <c r="F9" s="120">
        <f>+'請求書入力 '!$K$19</f>
        <v>0</v>
      </c>
      <c r="G9" s="17"/>
      <c r="H9" s="20" t="str">
        <f>+'請求書入力 '!$M$19</f>
        <v>年</v>
      </c>
      <c r="I9" s="20">
        <f>+'請求書入力 '!$O$19</f>
        <v>0</v>
      </c>
      <c r="J9" s="19" t="s">
        <v>39</v>
      </c>
      <c r="K9" s="35"/>
      <c r="L9" s="16"/>
      <c r="M9" s="422"/>
      <c r="N9" s="436"/>
      <c r="O9" s="436"/>
      <c r="P9" s="380">
        <f>+'請求書入力 '!$I$8</f>
        <v>0</v>
      </c>
      <c r="Q9" s="380"/>
      <c r="R9" s="380"/>
      <c r="S9" s="368"/>
    </row>
    <row r="10" spans="1:19" s="3" customFormat="1" ht="33" customHeight="1" x14ac:dyDescent="0.1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422"/>
      <c r="N10" s="433" t="s">
        <v>65</v>
      </c>
      <c r="O10" s="433"/>
      <c r="P10" s="381">
        <f>+'請求書入力 '!$I$14</f>
        <v>0</v>
      </c>
      <c r="Q10" s="381"/>
      <c r="R10" s="381"/>
      <c r="S10" s="368"/>
    </row>
    <row r="11" spans="1:19" s="3" customFormat="1" ht="33" customHeight="1" x14ac:dyDescent="0.15">
      <c r="A11" s="391" t="s">
        <v>40</v>
      </c>
      <c r="B11" s="391"/>
      <c r="C11" s="434">
        <f>+$S$26</f>
        <v>0</v>
      </c>
      <c r="D11" s="435"/>
      <c r="E11" s="435"/>
      <c r="F11" s="435"/>
      <c r="G11" s="435"/>
      <c r="H11" s="435"/>
      <c r="I11" s="435"/>
      <c r="J11" s="435"/>
      <c r="K11" s="435"/>
      <c r="L11" s="21"/>
      <c r="M11" s="422"/>
      <c r="N11" s="433" t="s">
        <v>88</v>
      </c>
      <c r="O11" s="433"/>
      <c r="P11" s="381">
        <f>+'請求書入力 '!$I$16</f>
        <v>0</v>
      </c>
      <c r="Q11" s="381"/>
      <c r="R11" s="381"/>
      <c r="S11" s="368"/>
    </row>
    <row r="12" spans="1:19" s="3" customFormat="1" ht="33" customHeight="1" x14ac:dyDescent="0.15">
      <c r="A12" s="391"/>
      <c r="B12" s="391"/>
      <c r="C12" s="435"/>
      <c r="D12" s="435"/>
      <c r="E12" s="435"/>
      <c r="F12" s="435"/>
      <c r="G12" s="435"/>
      <c r="H12" s="435"/>
      <c r="I12" s="435"/>
      <c r="J12" s="435"/>
      <c r="K12" s="435"/>
      <c r="L12" s="21"/>
      <c r="M12" s="422"/>
      <c r="N12" s="433" t="s">
        <v>41</v>
      </c>
      <c r="O12" s="433"/>
      <c r="P12" s="465">
        <f>+'請求書入力 '!$AS$21</f>
        <v>0</v>
      </c>
      <c r="Q12" s="265"/>
      <c r="R12" s="122">
        <f>+'請求書入力 '!$AS$23</f>
        <v>0</v>
      </c>
      <c r="S12" s="122">
        <f>+'請求書入力 '!$AS$25</f>
        <v>0</v>
      </c>
    </row>
    <row r="13" spans="1:19" s="3" customFormat="1" ht="33" customHeight="1" x14ac:dyDescent="0.1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422"/>
      <c r="N13" s="433"/>
      <c r="O13" s="433"/>
      <c r="P13" s="465">
        <f>+'請求書入力 '!$AS$27</f>
        <v>0</v>
      </c>
      <c r="Q13" s="265"/>
      <c r="R13" s="465">
        <f>+'請求書入力 '!$AS$29</f>
        <v>0</v>
      </c>
      <c r="S13" s="264"/>
    </row>
    <row r="14" spans="1:19" s="3" customFormat="1" ht="14.25" x14ac:dyDescent="0.1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  <c r="O14" s="23"/>
      <c r="P14" s="24"/>
      <c r="Q14" s="24"/>
      <c r="R14" s="24"/>
    </row>
    <row r="15" spans="1:19" s="3" customFormat="1" ht="36.75" customHeight="1" x14ac:dyDescent="0.15">
      <c r="B15" s="386" t="s">
        <v>42</v>
      </c>
      <c r="C15" s="377"/>
      <c r="D15" s="377"/>
      <c r="E15" s="400">
        <f>+'請求書入力 '!$W$1</f>
        <v>0</v>
      </c>
      <c r="F15" s="401"/>
      <c r="G15" s="401"/>
      <c r="H15" s="401"/>
      <c r="I15" s="401"/>
      <c r="J15" s="401"/>
      <c r="K15" s="401"/>
      <c r="P15" s="37" t="s">
        <v>73</v>
      </c>
      <c r="Q15" s="50">
        <f>+'請求書入力 '!$AB$5</f>
        <v>0</v>
      </c>
      <c r="R15" s="25"/>
    </row>
    <row r="16" spans="1:19" s="3" customFormat="1" ht="36.75" customHeight="1" x14ac:dyDescent="0.15">
      <c r="B16" s="369" t="s">
        <v>1</v>
      </c>
      <c r="C16" s="252"/>
      <c r="D16" s="370"/>
      <c r="E16" s="406">
        <f>+'請求書入力 '!$AH$1</f>
        <v>0</v>
      </c>
      <c r="F16" s="407"/>
      <c r="G16" s="407"/>
      <c r="H16" s="407"/>
      <c r="I16" s="407"/>
      <c r="J16" s="407"/>
      <c r="K16" s="407"/>
      <c r="L16" s="407"/>
      <c r="M16" s="408"/>
      <c r="N16" s="48"/>
      <c r="O16" s="49"/>
      <c r="P16" s="49"/>
      <c r="Q16" s="49"/>
      <c r="R16" s="38"/>
    </row>
    <row r="17" spans="1:20" s="3" customFormat="1" ht="36" customHeight="1" x14ac:dyDescent="0.15">
      <c r="A17" s="38"/>
      <c r="B17" s="409" t="s">
        <v>69</v>
      </c>
      <c r="C17" s="410"/>
      <c r="D17" s="411">
        <f>+'請求書入力 '!$BL$1</f>
        <v>0</v>
      </c>
      <c r="E17" s="412"/>
      <c r="F17" s="412"/>
      <c r="G17" s="412"/>
      <c r="H17" s="412"/>
      <c r="I17" s="412"/>
      <c r="J17" s="412"/>
      <c r="K17" s="412"/>
      <c r="L17" s="412"/>
      <c r="M17" s="412"/>
      <c r="N17" s="84"/>
      <c r="O17" s="38"/>
      <c r="P17" s="38"/>
      <c r="Q17" s="38"/>
      <c r="R17" s="38"/>
    </row>
    <row r="18" spans="1:20" s="3" customFormat="1" ht="24.75" customHeight="1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s="3" customFormat="1" ht="33.75" customHeight="1" x14ac:dyDescent="0.15">
      <c r="A19" s="365" t="s">
        <v>43</v>
      </c>
      <c r="B19" s="426" t="s">
        <v>44</v>
      </c>
      <c r="C19" s="424"/>
      <c r="D19" s="424"/>
      <c r="E19" s="424"/>
      <c r="F19" s="424"/>
      <c r="G19" s="424"/>
      <c r="H19" s="424"/>
      <c r="I19" s="127"/>
      <c r="J19" s="127"/>
      <c r="K19" s="127"/>
      <c r="L19" s="128"/>
      <c r="M19" s="129"/>
      <c r="N19" s="130" t="s">
        <v>45</v>
      </c>
      <c r="O19" s="131"/>
      <c r="P19" s="131"/>
      <c r="Q19" s="131"/>
      <c r="R19" s="131"/>
      <c r="S19" s="132"/>
    </row>
    <row r="20" spans="1:20" s="3" customFormat="1" ht="33.75" customHeight="1" x14ac:dyDescent="0.15">
      <c r="A20" s="366"/>
      <c r="B20" s="133" t="s">
        <v>0</v>
      </c>
      <c r="C20" s="423" t="s">
        <v>70</v>
      </c>
      <c r="D20" s="424"/>
      <c r="E20" s="425"/>
      <c r="F20" s="423" t="s">
        <v>71</v>
      </c>
      <c r="G20" s="424"/>
      <c r="H20" s="425"/>
      <c r="I20" s="427" t="s">
        <v>72</v>
      </c>
      <c r="J20" s="424"/>
      <c r="K20" s="424"/>
      <c r="L20" s="424"/>
      <c r="M20" s="425"/>
      <c r="N20" s="132" t="s">
        <v>2</v>
      </c>
      <c r="O20" s="134" t="s">
        <v>46</v>
      </c>
      <c r="P20" s="135" t="s">
        <v>3</v>
      </c>
      <c r="Q20" s="135" t="s">
        <v>4</v>
      </c>
      <c r="R20" s="135" t="s">
        <v>47</v>
      </c>
      <c r="S20" s="135" t="s">
        <v>48</v>
      </c>
    </row>
    <row r="21" spans="1:20" s="3" customFormat="1" ht="33.75" customHeight="1" x14ac:dyDescent="0.15">
      <c r="A21" s="28">
        <v>1</v>
      </c>
      <c r="B21" s="36">
        <f>+'請求書入力 '!$BK$6</f>
        <v>0</v>
      </c>
      <c r="C21" s="260">
        <f>+'請求書入力 '!$BL$6</f>
        <v>0</v>
      </c>
      <c r="D21" s="261"/>
      <c r="E21" s="262"/>
      <c r="F21" s="263">
        <f>+'請求書入力 '!$BO$6</f>
        <v>0</v>
      </c>
      <c r="G21" s="264"/>
      <c r="H21" s="265"/>
      <c r="I21" s="260">
        <f>+'請求書入力 '!$BR$6</f>
        <v>0</v>
      </c>
      <c r="J21" s="261"/>
      <c r="K21" s="261"/>
      <c r="L21" s="264"/>
      <c r="M21" s="265"/>
      <c r="N21" s="136">
        <f>+'請求書入力 '!$BW$6</f>
        <v>0</v>
      </c>
      <c r="O21" s="136">
        <f>+'請求書入力 '!$BX$6</f>
        <v>0</v>
      </c>
      <c r="P21" s="136">
        <f>+'請求書入力 '!$BY$6</f>
        <v>0</v>
      </c>
      <c r="Q21" s="136">
        <f>+'請求書入力 '!$BZ$6</f>
        <v>0</v>
      </c>
      <c r="R21" s="153">
        <f>IF(T21="非","0",+Q21*0.1)</f>
        <v>0</v>
      </c>
      <c r="S21" s="136">
        <f>+Q21+R21</f>
        <v>0</v>
      </c>
      <c r="T21" s="152">
        <f>+'請求書入力 '!$CA$6</f>
        <v>0</v>
      </c>
    </row>
    <row r="22" spans="1:20" s="3" customFormat="1" ht="33.75" customHeight="1" x14ac:dyDescent="0.15">
      <c r="A22" s="28">
        <v>2</v>
      </c>
      <c r="B22" s="36">
        <f>+'請求書入力 '!$BK$7</f>
        <v>0</v>
      </c>
      <c r="C22" s="260">
        <f>+'請求書入力 '!$BL$7</f>
        <v>0</v>
      </c>
      <c r="D22" s="261"/>
      <c r="E22" s="262"/>
      <c r="F22" s="263">
        <f>+'請求書入力 '!$BO$7</f>
        <v>0</v>
      </c>
      <c r="G22" s="264"/>
      <c r="H22" s="265"/>
      <c r="I22" s="260">
        <f>+'請求書入力 '!$BR$7</f>
        <v>0</v>
      </c>
      <c r="J22" s="261"/>
      <c r="K22" s="261"/>
      <c r="L22" s="264"/>
      <c r="M22" s="265"/>
      <c r="N22" s="136">
        <f>+'請求書入力 '!$BW$7</f>
        <v>0</v>
      </c>
      <c r="O22" s="136">
        <f>+'請求書入力 '!$BX$7</f>
        <v>0</v>
      </c>
      <c r="P22" s="136">
        <f>+'請求書入力 '!$BY$7</f>
        <v>0</v>
      </c>
      <c r="Q22" s="136">
        <f>+'請求書入力 '!$BZ$7</f>
        <v>0</v>
      </c>
      <c r="R22" s="153">
        <f>IF(T22="非","0",+Q22*0.1)</f>
        <v>0</v>
      </c>
      <c r="S22" s="136">
        <f t="shared" ref="S22:S25" si="0">+Q22+R22</f>
        <v>0</v>
      </c>
      <c r="T22" s="151">
        <f>+'請求書入力 '!$CA$7</f>
        <v>0</v>
      </c>
    </row>
    <row r="23" spans="1:20" s="3" customFormat="1" ht="33.75" customHeight="1" x14ac:dyDescent="0.15">
      <c r="A23" s="28">
        <v>3</v>
      </c>
      <c r="B23" s="36">
        <f>+'請求書入力 '!$BK$8</f>
        <v>0</v>
      </c>
      <c r="C23" s="260">
        <f>+'請求書入力 '!$BL$8</f>
        <v>0</v>
      </c>
      <c r="D23" s="261"/>
      <c r="E23" s="262"/>
      <c r="F23" s="263">
        <f>+'請求書入力 '!$BO$8</f>
        <v>0</v>
      </c>
      <c r="G23" s="264"/>
      <c r="H23" s="265"/>
      <c r="I23" s="260">
        <f>+'請求書入力 '!$BR$8</f>
        <v>0</v>
      </c>
      <c r="J23" s="261"/>
      <c r="K23" s="261"/>
      <c r="L23" s="264"/>
      <c r="M23" s="265"/>
      <c r="N23" s="136">
        <f>+'請求書入力 '!$BW$8</f>
        <v>0</v>
      </c>
      <c r="O23" s="136">
        <f>+'請求書入力 '!$BX$8</f>
        <v>0</v>
      </c>
      <c r="P23" s="136">
        <f>+'請求書入力 '!$BY$8</f>
        <v>0</v>
      </c>
      <c r="Q23" s="136">
        <f>+'請求書入力 '!$BZ$8</f>
        <v>0</v>
      </c>
      <c r="R23" s="153">
        <f>IF(T23="非","0",+Q23*0.1)</f>
        <v>0</v>
      </c>
      <c r="S23" s="136">
        <f t="shared" si="0"/>
        <v>0</v>
      </c>
      <c r="T23" s="151">
        <f>+'請求書入力 '!$CA$8</f>
        <v>0</v>
      </c>
    </row>
    <row r="24" spans="1:20" s="3" customFormat="1" ht="33.75" customHeight="1" x14ac:dyDescent="0.15">
      <c r="A24" s="28">
        <v>4</v>
      </c>
      <c r="B24" s="36">
        <f>+'請求書入力 '!$BK$9</f>
        <v>0</v>
      </c>
      <c r="C24" s="260">
        <f>+'請求書入力 '!$BL$9</f>
        <v>0</v>
      </c>
      <c r="D24" s="261"/>
      <c r="E24" s="262"/>
      <c r="F24" s="263">
        <f>+'請求書入力 '!$BO$9</f>
        <v>0</v>
      </c>
      <c r="G24" s="264"/>
      <c r="H24" s="265"/>
      <c r="I24" s="260">
        <f>+'請求書入力 '!$BR$9</f>
        <v>0</v>
      </c>
      <c r="J24" s="261"/>
      <c r="K24" s="261"/>
      <c r="L24" s="264"/>
      <c r="M24" s="265"/>
      <c r="N24" s="136">
        <f>+'請求書入力 '!$BW$9</f>
        <v>0</v>
      </c>
      <c r="O24" s="136">
        <f>+'請求書入力 '!$BX$9</f>
        <v>0</v>
      </c>
      <c r="P24" s="136">
        <f>+'請求書入力 '!$BY$9</f>
        <v>0</v>
      </c>
      <c r="Q24" s="136">
        <f>+'請求書入力 '!$BZ$9</f>
        <v>0</v>
      </c>
      <c r="R24" s="153">
        <f>IF(T24="非","0",+Q24*0.1)</f>
        <v>0</v>
      </c>
      <c r="S24" s="136">
        <f t="shared" si="0"/>
        <v>0</v>
      </c>
      <c r="T24" s="151">
        <f>+'請求書入力 '!$CA$9</f>
        <v>0</v>
      </c>
    </row>
    <row r="25" spans="1:20" s="3" customFormat="1" ht="33.75" customHeight="1" x14ac:dyDescent="0.15">
      <c r="A25" s="28">
        <v>5</v>
      </c>
      <c r="B25" s="36">
        <f>+'請求書入力 '!$BK$10</f>
        <v>0</v>
      </c>
      <c r="C25" s="260">
        <f>+'請求書入力 '!$BL$10</f>
        <v>0</v>
      </c>
      <c r="D25" s="261"/>
      <c r="E25" s="262"/>
      <c r="F25" s="263">
        <f>+'請求書入力 '!$BO$10</f>
        <v>0</v>
      </c>
      <c r="G25" s="264"/>
      <c r="H25" s="265"/>
      <c r="I25" s="260">
        <f>+'請求書入力 '!$BR$10</f>
        <v>0</v>
      </c>
      <c r="J25" s="261"/>
      <c r="K25" s="261"/>
      <c r="L25" s="264"/>
      <c r="M25" s="265"/>
      <c r="N25" s="136">
        <f>+'請求書入力 '!$BW$10</f>
        <v>0</v>
      </c>
      <c r="O25" s="136">
        <f>+'請求書入力 '!$BX$10</f>
        <v>0</v>
      </c>
      <c r="P25" s="136">
        <f>+'請求書入力 '!$BY$10</f>
        <v>0</v>
      </c>
      <c r="Q25" s="136">
        <f>+'請求書入力 '!$BZ$10</f>
        <v>0</v>
      </c>
      <c r="R25" s="153">
        <f>IF(T25="非","0",+Q25*0.1)</f>
        <v>0</v>
      </c>
      <c r="S25" s="136">
        <f t="shared" si="0"/>
        <v>0</v>
      </c>
      <c r="T25" s="151">
        <f>+'請求書入力 '!$CA$10</f>
        <v>0</v>
      </c>
    </row>
    <row r="26" spans="1:20" s="3" customFormat="1" ht="33.75" customHeight="1" x14ac:dyDescent="0.15">
      <c r="A26" s="373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74"/>
      <c r="N26" s="438" t="s">
        <v>64</v>
      </c>
      <c r="O26" s="439"/>
      <c r="P26" s="439"/>
      <c r="Q26" s="439"/>
      <c r="R26" s="440"/>
      <c r="S26" s="137">
        <f>SUM(S21:S25)</f>
        <v>0</v>
      </c>
    </row>
    <row r="27" spans="1:20" s="3" customFormat="1" ht="21.75" customHeight="1" x14ac:dyDescent="0.15">
      <c r="A27" s="60"/>
      <c r="B27" s="61"/>
      <c r="C27" s="62"/>
      <c r="D27" s="63"/>
      <c r="E27" s="63"/>
      <c r="F27" s="61"/>
      <c r="G27" s="64"/>
      <c r="H27" s="64"/>
      <c r="I27" s="62"/>
      <c r="J27" s="63"/>
      <c r="N27" s="65"/>
      <c r="O27" s="66"/>
      <c r="P27" s="67"/>
      <c r="Q27" s="68"/>
      <c r="R27" s="68"/>
    </row>
    <row r="28" spans="1:20" s="3" customFormat="1" ht="34.5" customHeight="1" x14ac:dyDescent="0.15">
      <c r="A28" s="60"/>
      <c r="B28" s="372" t="s">
        <v>81</v>
      </c>
      <c r="C28" s="247"/>
      <c r="D28" s="247"/>
      <c r="E28" s="383">
        <f>+'請求書入力 '!$BN$12</f>
        <v>0</v>
      </c>
      <c r="F28" s="384"/>
      <c r="G28" s="384"/>
      <c r="H28" s="384"/>
      <c r="I28" s="385"/>
      <c r="J28" s="63"/>
      <c r="Q28" s="68"/>
      <c r="R28" s="68"/>
    </row>
    <row r="29" spans="1:20" s="3" customFormat="1" ht="34.5" customHeight="1" x14ac:dyDescent="0.15">
      <c r="A29" s="60"/>
      <c r="B29" s="371" t="s">
        <v>77</v>
      </c>
      <c r="C29" s="247"/>
      <c r="D29" s="247"/>
      <c r="E29" s="441">
        <f>+'請求書入力 '!$BW$12</f>
        <v>0</v>
      </c>
      <c r="F29" s="442"/>
      <c r="G29" s="442"/>
      <c r="H29" s="443"/>
      <c r="I29" s="444"/>
      <c r="J29" s="63"/>
      <c r="P29" s="124" t="s">
        <v>111</v>
      </c>
      <c r="Q29" s="125" t="s">
        <v>109</v>
      </c>
      <c r="R29" s="125" t="s">
        <v>110</v>
      </c>
    </row>
    <row r="30" spans="1:20" s="3" customFormat="1" ht="34.5" customHeight="1" x14ac:dyDescent="0.15">
      <c r="A30" s="60"/>
      <c r="B30" s="371" t="s">
        <v>78</v>
      </c>
      <c r="C30" s="247"/>
      <c r="D30" s="247"/>
      <c r="E30" s="441">
        <f>+'請求書入力 '!$BW$13</f>
        <v>0</v>
      </c>
      <c r="F30" s="442"/>
      <c r="G30" s="442"/>
      <c r="H30" s="445"/>
      <c r="I30" s="446"/>
      <c r="J30" s="63"/>
      <c r="P30" s="367"/>
      <c r="Q30" s="466"/>
      <c r="R30" s="466"/>
    </row>
    <row r="31" spans="1:20" s="3" customFormat="1" ht="34.5" customHeight="1" x14ac:dyDescent="0.15">
      <c r="A31" s="60"/>
      <c r="B31" s="371" t="s">
        <v>79</v>
      </c>
      <c r="C31" s="247"/>
      <c r="D31" s="247"/>
      <c r="E31" s="441">
        <f>+'請求書入力 '!$BW$14</f>
        <v>0</v>
      </c>
      <c r="F31" s="442"/>
      <c r="G31" s="442"/>
      <c r="H31" s="443"/>
      <c r="I31" s="444"/>
      <c r="J31" s="63"/>
      <c r="P31" s="368"/>
      <c r="Q31" s="467"/>
      <c r="R31" s="467"/>
    </row>
    <row r="32" spans="1:20" s="3" customFormat="1" ht="34.5" customHeight="1" x14ac:dyDescent="0.15">
      <c r="A32" s="60"/>
      <c r="B32" s="372" t="s">
        <v>80</v>
      </c>
      <c r="C32" s="247"/>
      <c r="D32" s="247"/>
      <c r="E32" s="441">
        <f>+'請求書入力 '!$BW$15</f>
        <v>0</v>
      </c>
      <c r="F32" s="442"/>
      <c r="G32" s="442"/>
      <c r="H32" s="443"/>
      <c r="I32" s="444"/>
      <c r="J32" s="63"/>
      <c r="Q32" s="68"/>
      <c r="R32" s="68"/>
    </row>
    <row r="33" spans="1:19" s="3" customFormat="1" ht="34.5" customHeight="1" x14ac:dyDescent="0.15">
      <c r="A33" s="60"/>
      <c r="B33" s="372" t="s">
        <v>82</v>
      </c>
      <c r="C33" s="247"/>
      <c r="D33" s="247"/>
      <c r="E33" s="441">
        <f>+'請求書入力 '!$BW$16</f>
        <v>0</v>
      </c>
      <c r="F33" s="442"/>
      <c r="G33" s="442"/>
      <c r="H33" s="443"/>
      <c r="I33" s="444"/>
      <c r="J33" s="63"/>
      <c r="K33" s="63"/>
      <c r="L33" s="61"/>
      <c r="M33" s="64"/>
      <c r="N33" s="65"/>
      <c r="O33" s="66"/>
      <c r="P33" s="67"/>
      <c r="Q33" s="68"/>
      <c r="R33" s="68"/>
    </row>
    <row r="34" spans="1:19" s="3" customFormat="1" ht="28.5" x14ac:dyDescent="0.15">
      <c r="A34" s="428" t="s">
        <v>75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5"/>
      <c r="P34" s="6"/>
      <c r="Q34" s="7"/>
      <c r="R34" s="8"/>
    </row>
    <row r="35" spans="1:19" s="3" customFormat="1" ht="17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5"/>
      <c r="P35" s="6"/>
      <c r="Q35" s="7"/>
      <c r="R35" s="8"/>
    </row>
    <row r="36" spans="1:19" s="3" customFormat="1" ht="17.25" customHeight="1" x14ac:dyDescent="0.15">
      <c r="A36" s="10"/>
      <c r="B36" s="10"/>
    </row>
    <row r="37" spans="1:19" s="3" customFormat="1" ht="42" customHeight="1" x14ac:dyDescent="0.15">
      <c r="A37" s="11" t="s">
        <v>25</v>
      </c>
      <c r="B37" s="11"/>
      <c r="C37" s="429" t="s">
        <v>26</v>
      </c>
      <c r="D37" s="429"/>
      <c r="E37" s="429"/>
      <c r="F37" s="429"/>
      <c r="G37" s="429"/>
      <c r="H37" s="429"/>
      <c r="I37" s="429"/>
      <c r="J37" s="113"/>
      <c r="K37" s="431" t="s">
        <v>27</v>
      </c>
      <c r="L37" s="432"/>
      <c r="M37" s="422" t="s">
        <v>28</v>
      </c>
      <c r="N37" s="430" t="s">
        <v>29</v>
      </c>
      <c r="O37" s="430"/>
      <c r="P37" s="375">
        <f>+'請求書入力 '!$I$11</f>
        <v>0</v>
      </c>
      <c r="Q37" s="375"/>
      <c r="R37" s="375"/>
      <c r="S37" s="368"/>
    </row>
    <row r="38" spans="1:19" s="3" customFormat="1" ht="33" customHeight="1" x14ac:dyDescent="0.15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2"/>
      <c r="M38" s="422"/>
      <c r="N38" s="437" t="s">
        <v>30</v>
      </c>
      <c r="O38" s="265"/>
      <c r="P38" s="376">
        <f>+'請求書入力 '!$I$1</f>
        <v>0</v>
      </c>
      <c r="Q38" s="377"/>
      <c r="R38" s="377"/>
      <c r="S38" s="123" t="s">
        <v>108</v>
      </c>
    </row>
    <row r="39" spans="1:19" s="3" customFormat="1" ht="33" customHeight="1" x14ac:dyDescent="0.1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422"/>
      <c r="N39" s="430" t="s">
        <v>31</v>
      </c>
      <c r="O39" s="430"/>
      <c r="P39" s="378">
        <f>+'請求書入力 '!$I$13</f>
        <v>0</v>
      </c>
      <c r="Q39" s="378"/>
      <c r="R39" s="378"/>
      <c r="S39" s="368"/>
    </row>
    <row r="40" spans="1:19" s="3" customFormat="1" ht="33" customHeight="1" x14ac:dyDescent="0.15">
      <c r="A40" s="386" t="s">
        <v>32</v>
      </c>
      <c r="B40" s="386"/>
      <c r="C40" s="386"/>
      <c r="D40" s="33" t="s">
        <v>33</v>
      </c>
      <c r="E40" s="20">
        <f>+'請求書入力 '!$L$22</f>
        <v>0</v>
      </c>
      <c r="F40" s="20" t="s">
        <v>34</v>
      </c>
      <c r="G40" s="20">
        <f>+'請求書入力 '!$Q$22</f>
        <v>0</v>
      </c>
      <c r="H40" s="20" t="s">
        <v>35</v>
      </c>
      <c r="I40" s="20">
        <f>+'請求書入力 '!$V$22</f>
        <v>0</v>
      </c>
      <c r="J40" s="20" t="s">
        <v>36</v>
      </c>
      <c r="K40" s="34"/>
      <c r="L40" s="16"/>
      <c r="M40" s="422"/>
      <c r="N40" s="436" t="s">
        <v>37</v>
      </c>
      <c r="O40" s="436"/>
      <c r="P40" s="379" t="str">
        <f>+"〒　"&amp;'請求書入力 '!$I$5&amp;+'請求書入力 '!$P$5</f>
        <v>〒　</v>
      </c>
      <c r="Q40" s="377"/>
      <c r="R40" s="368"/>
      <c r="S40" s="368"/>
    </row>
    <row r="41" spans="1:19" s="3" customFormat="1" ht="33" customHeight="1" x14ac:dyDescent="0.15">
      <c r="A41" s="386" t="s">
        <v>38</v>
      </c>
      <c r="B41" s="386"/>
      <c r="C41" s="386"/>
      <c r="D41" s="17"/>
      <c r="E41" s="20" t="str">
        <f>+'請求書入力 '!$I$19</f>
        <v>平成</v>
      </c>
      <c r="F41" s="120">
        <f>+'請求書入力 '!$K$19</f>
        <v>0</v>
      </c>
      <c r="G41" s="17"/>
      <c r="H41" s="20" t="str">
        <f>+'請求書入力 '!$M$19</f>
        <v>年</v>
      </c>
      <c r="I41" s="20">
        <f>+'請求書入力 '!$O$19</f>
        <v>0</v>
      </c>
      <c r="J41" s="19" t="s">
        <v>39</v>
      </c>
      <c r="K41" s="35"/>
      <c r="L41" s="16"/>
      <c r="M41" s="422"/>
      <c r="N41" s="436"/>
      <c r="O41" s="436"/>
      <c r="P41" s="380">
        <f>+'請求書入力 '!$I$8</f>
        <v>0</v>
      </c>
      <c r="Q41" s="380"/>
      <c r="R41" s="380"/>
      <c r="S41" s="368"/>
    </row>
    <row r="42" spans="1:19" s="3" customFormat="1" ht="33" customHeight="1" x14ac:dyDescent="0.1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422"/>
      <c r="N42" s="433" t="s">
        <v>65</v>
      </c>
      <c r="O42" s="433"/>
      <c r="P42" s="381">
        <f>+'請求書入力 '!$I$14</f>
        <v>0</v>
      </c>
      <c r="Q42" s="381"/>
      <c r="R42" s="381"/>
      <c r="S42" s="368"/>
    </row>
    <row r="43" spans="1:19" s="3" customFormat="1" ht="33" customHeight="1" x14ac:dyDescent="0.15">
      <c r="A43" s="391" t="s">
        <v>40</v>
      </c>
      <c r="B43" s="391"/>
      <c r="C43" s="434">
        <f>+$S$26</f>
        <v>0</v>
      </c>
      <c r="D43" s="435"/>
      <c r="E43" s="435"/>
      <c r="F43" s="435"/>
      <c r="G43" s="435"/>
      <c r="H43" s="435"/>
      <c r="I43" s="435"/>
      <c r="J43" s="435"/>
      <c r="K43" s="435"/>
      <c r="L43" s="21"/>
      <c r="M43" s="422"/>
      <c r="N43" s="433" t="s">
        <v>88</v>
      </c>
      <c r="O43" s="433"/>
      <c r="P43" s="381">
        <f>+'請求書入力 '!$I$16</f>
        <v>0</v>
      </c>
      <c r="Q43" s="381"/>
      <c r="R43" s="381"/>
      <c r="S43" s="368"/>
    </row>
    <row r="44" spans="1:19" s="3" customFormat="1" ht="33" customHeight="1" x14ac:dyDescent="0.15">
      <c r="A44" s="391"/>
      <c r="B44" s="391"/>
      <c r="C44" s="435"/>
      <c r="D44" s="435"/>
      <c r="E44" s="435"/>
      <c r="F44" s="435"/>
      <c r="G44" s="435"/>
      <c r="H44" s="435"/>
      <c r="I44" s="435"/>
      <c r="J44" s="435"/>
      <c r="K44" s="435"/>
      <c r="L44" s="21"/>
      <c r="M44" s="422"/>
      <c r="N44" s="433" t="s">
        <v>41</v>
      </c>
      <c r="O44" s="433"/>
      <c r="P44" s="465">
        <f>+'請求書入力 '!$AS$21</f>
        <v>0</v>
      </c>
      <c r="Q44" s="265"/>
      <c r="R44" s="122">
        <f>+'請求書入力 '!$AS$23</f>
        <v>0</v>
      </c>
      <c r="S44" s="122">
        <f>+'請求書入力 '!$AS$25</f>
        <v>0</v>
      </c>
    </row>
    <row r="45" spans="1:19" s="3" customFormat="1" ht="33" customHeight="1" x14ac:dyDescent="0.1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22"/>
      <c r="N45" s="433"/>
      <c r="O45" s="433"/>
      <c r="P45" s="465">
        <f>+'請求書入力 '!$AS$27</f>
        <v>0</v>
      </c>
      <c r="Q45" s="265"/>
      <c r="R45" s="465">
        <f>+'請求書入力 '!$AS$29</f>
        <v>0</v>
      </c>
      <c r="S45" s="264"/>
    </row>
    <row r="46" spans="1:19" s="3" customFormat="1" ht="14.25" x14ac:dyDescent="0.1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4"/>
      <c r="Q46" s="24"/>
      <c r="R46" s="24"/>
    </row>
    <row r="47" spans="1:19" s="3" customFormat="1" ht="36.75" customHeight="1" x14ac:dyDescent="0.15">
      <c r="B47" s="386" t="s">
        <v>42</v>
      </c>
      <c r="C47" s="377"/>
      <c r="D47" s="377"/>
      <c r="E47" s="400">
        <f>+'請求書入力 '!$W$1</f>
        <v>0</v>
      </c>
      <c r="F47" s="401"/>
      <c r="G47" s="401"/>
      <c r="H47" s="401"/>
      <c r="I47" s="401"/>
      <c r="J47" s="401"/>
      <c r="K47" s="401"/>
      <c r="P47" s="112" t="s">
        <v>73</v>
      </c>
      <c r="Q47" s="50">
        <f>+'請求書入力 '!$AB$5</f>
        <v>0</v>
      </c>
      <c r="R47" s="38"/>
    </row>
    <row r="48" spans="1:19" s="3" customFormat="1" ht="36.75" customHeight="1" x14ac:dyDescent="0.15">
      <c r="B48" s="369" t="s">
        <v>1</v>
      </c>
      <c r="C48" s="252"/>
      <c r="D48" s="370"/>
      <c r="E48" s="406">
        <f>+'請求書入力 '!$AH$1</f>
        <v>0</v>
      </c>
      <c r="F48" s="407"/>
      <c r="G48" s="407"/>
      <c r="H48" s="407"/>
      <c r="I48" s="407"/>
      <c r="J48" s="407"/>
      <c r="K48" s="407"/>
      <c r="L48" s="407"/>
      <c r="M48" s="408"/>
      <c r="N48" s="48"/>
      <c r="O48" s="49"/>
      <c r="P48" s="49"/>
      <c r="Q48" s="49"/>
      <c r="R48" s="38"/>
    </row>
    <row r="49" spans="1:18" s="3" customFormat="1" ht="36" customHeight="1" x14ac:dyDescent="0.15">
      <c r="A49" s="38"/>
      <c r="B49" s="409" t="s">
        <v>69</v>
      </c>
      <c r="C49" s="410"/>
      <c r="D49" s="411">
        <f>+'請求書入力 '!$BL$1</f>
        <v>0</v>
      </c>
      <c r="E49" s="412"/>
      <c r="F49" s="412"/>
      <c r="G49" s="412"/>
      <c r="H49" s="412"/>
      <c r="I49" s="412"/>
      <c r="J49" s="412"/>
      <c r="K49" s="412"/>
      <c r="L49" s="412"/>
      <c r="M49" s="412"/>
      <c r="N49" s="84"/>
      <c r="O49" s="38"/>
      <c r="P49" s="38"/>
      <c r="Q49" s="38"/>
      <c r="R49" s="38"/>
    </row>
    <row r="50" spans="1:18" s="3" customFormat="1" ht="24.75" customHeight="1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5.5" customHeight="1" x14ac:dyDescent="0.15">
      <c r="B51" s="387" t="s">
        <v>49</v>
      </c>
      <c r="C51" s="388"/>
      <c r="D51" s="388"/>
      <c r="E51" s="27"/>
      <c r="F51" s="389" t="s">
        <v>50</v>
      </c>
      <c r="G51" s="390"/>
      <c r="H51" s="390"/>
      <c r="I51" s="390"/>
      <c r="J51" s="390"/>
      <c r="K51" s="390"/>
      <c r="L51" s="390"/>
      <c r="M51" s="390"/>
      <c r="N51" s="458" t="s">
        <v>51</v>
      </c>
      <c r="O51" s="459"/>
      <c r="P51" s="460"/>
      <c r="Q51" s="461" t="s">
        <v>52</v>
      </c>
      <c r="R51" s="460"/>
    </row>
    <row r="52" spans="1:18" ht="25.5" customHeight="1" x14ac:dyDescent="0.15">
      <c r="B52" s="402" t="s">
        <v>54</v>
      </c>
      <c r="C52" s="403"/>
      <c r="D52" s="403"/>
      <c r="E52" s="31"/>
      <c r="F52" s="404"/>
      <c r="G52" s="405"/>
      <c r="H52" s="405"/>
      <c r="I52" s="405"/>
      <c r="J52" s="405"/>
      <c r="K52" s="405"/>
      <c r="L52" s="405"/>
      <c r="M52" s="405"/>
      <c r="N52" s="448" t="s">
        <v>55</v>
      </c>
      <c r="O52" s="449"/>
      <c r="P52" s="450"/>
      <c r="Q52" s="451"/>
      <c r="R52" s="452"/>
    </row>
    <row r="53" spans="1:18" ht="25.5" customHeight="1" x14ac:dyDescent="0.15">
      <c r="B53" s="402" t="s">
        <v>56</v>
      </c>
      <c r="C53" s="403"/>
      <c r="D53" s="403"/>
      <c r="E53" s="31"/>
      <c r="F53" s="404"/>
      <c r="G53" s="405"/>
      <c r="H53" s="405"/>
      <c r="I53" s="405"/>
      <c r="J53" s="405"/>
      <c r="K53" s="405"/>
      <c r="L53" s="405"/>
      <c r="M53" s="405"/>
      <c r="N53" s="448" t="s">
        <v>55</v>
      </c>
      <c r="O53" s="449"/>
      <c r="P53" s="450"/>
      <c r="Q53" s="451"/>
      <c r="R53" s="452"/>
    </row>
    <row r="54" spans="1:18" ht="25.5" customHeight="1" x14ac:dyDescent="0.15">
      <c r="B54" s="402" t="s">
        <v>57</v>
      </c>
      <c r="C54" s="403"/>
      <c r="D54" s="403"/>
      <c r="E54" s="39"/>
      <c r="F54" s="404"/>
      <c r="G54" s="405"/>
      <c r="H54" s="405"/>
      <c r="I54" s="405"/>
      <c r="J54" s="405"/>
      <c r="K54" s="405"/>
      <c r="L54" s="405"/>
      <c r="M54" s="405"/>
      <c r="N54" s="462" t="s">
        <v>55</v>
      </c>
      <c r="O54" s="463"/>
      <c r="P54" s="463"/>
      <c r="Q54" s="404"/>
      <c r="R54" s="464"/>
    </row>
    <row r="55" spans="1:18" ht="25.5" customHeight="1" x14ac:dyDescent="0.15">
      <c r="B55" s="453" t="s">
        <v>76</v>
      </c>
      <c r="C55" s="454"/>
      <c r="D55" s="454"/>
      <c r="E55" s="40"/>
      <c r="F55" s="416"/>
      <c r="G55" s="417"/>
      <c r="H55" s="417"/>
      <c r="I55" s="417"/>
      <c r="J55" s="417"/>
      <c r="K55" s="417"/>
      <c r="L55" s="417"/>
      <c r="M55" s="417"/>
      <c r="N55" s="455" t="s">
        <v>55</v>
      </c>
      <c r="O55" s="456"/>
      <c r="P55" s="456"/>
      <c r="Q55" s="416"/>
      <c r="R55" s="457"/>
    </row>
    <row r="56" spans="1:18" ht="25.5" customHeight="1" x14ac:dyDescent="0.15">
      <c r="B56" s="413" t="s">
        <v>58</v>
      </c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5"/>
    </row>
    <row r="57" spans="1:18" ht="25.5" customHeight="1" x14ac:dyDescent="0.15">
      <c r="B57" s="373" t="s">
        <v>59</v>
      </c>
      <c r="C57" s="382"/>
      <c r="D57" s="382"/>
      <c r="E57" s="447"/>
      <c r="F57" s="416"/>
      <c r="G57" s="417"/>
      <c r="H57" s="417"/>
      <c r="I57" s="417"/>
      <c r="J57" s="417"/>
      <c r="K57" s="417"/>
      <c r="L57" s="417"/>
      <c r="M57" s="418"/>
      <c r="N57" s="419" t="s">
        <v>4</v>
      </c>
      <c r="O57" s="420"/>
      <c r="P57" s="421"/>
      <c r="Q57" s="252"/>
      <c r="R57" s="370"/>
    </row>
    <row r="58" spans="1:18" ht="25.5" customHeight="1" x14ac:dyDescent="0.15">
      <c r="B58" s="373" t="s">
        <v>60</v>
      </c>
      <c r="C58" s="382"/>
      <c r="D58" s="382"/>
      <c r="E58" s="447"/>
      <c r="F58" s="416"/>
      <c r="G58" s="417"/>
      <c r="H58" s="417"/>
      <c r="I58" s="417"/>
      <c r="J58" s="417"/>
      <c r="K58" s="417"/>
      <c r="L58" s="417"/>
      <c r="M58" s="418"/>
      <c r="N58" s="468"/>
      <c r="O58" s="469"/>
      <c r="P58" s="421"/>
      <c r="Q58" s="252"/>
      <c r="R58" s="370"/>
    </row>
    <row r="59" spans="1:18" x14ac:dyDescent="0.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4"/>
      <c r="Q61" s="4"/>
      <c r="R61" s="4"/>
    </row>
    <row r="62" spans="1:18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8" x14ac:dyDescent="0.15">
      <c r="K63" s="26"/>
      <c r="L63" s="26"/>
      <c r="M63" s="26"/>
      <c r="N63" s="26"/>
      <c r="O63" s="26"/>
    </row>
    <row r="64" spans="1:18" x14ac:dyDescent="0.15">
      <c r="K64" s="26"/>
      <c r="L64" s="26"/>
      <c r="M64" s="26"/>
      <c r="N64" s="26"/>
      <c r="O64" s="26"/>
    </row>
    <row r="65" spans="2:15" x14ac:dyDescent="0.15">
      <c r="K65" s="26"/>
      <c r="L65" s="26"/>
      <c r="M65" s="26"/>
      <c r="N65" s="26"/>
      <c r="O65" s="26"/>
    </row>
    <row r="66" spans="2:15" x14ac:dyDescent="0.15">
      <c r="B66" s="373" t="s">
        <v>61</v>
      </c>
      <c r="C66" s="374"/>
      <c r="D66" s="373" t="s">
        <v>62</v>
      </c>
      <c r="E66" s="382"/>
      <c r="F66" s="374"/>
      <c r="G66" s="373" t="s">
        <v>63</v>
      </c>
      <c r="H66" s="382"/>
      <c r="I66" s="374"/>
      <c r="K66" s="26"/>
      <c r="L66" s="26"/>
      <c r="M66" s="26"/>
      <c r="N66" s="26"/>
      <c r="O66" s="26"/>
    </row>
    <row r="67" spans="2:15" x14ac:dyDescent="0.15">
      <c r="B67" s="392"/>
      <c r="C67" s="370"/>
      <c r="D67" s="394"/>
      <c r="E67" s="229"/>
      <c r="F67" s="395"/>
      <c r="G67" s="396"/>
      <c r="H67" s="219"/>
      <c r="I67" s="397"/>
      <c r="K67" s="26"/>
      <c r="L67" s="26"/>
      <c r="M67" s="26"/>
      <c r="N67" s="26"/>
      <c r="O67" s="26"/>
    </row>
    <row r="68" spans="2:15" x14ac:dyDescent="0.15">
      <c r="B68" s="393"/>
      <c r="C68" s="370"/>
      <c r="D68" s="396"/>
      <c r="E68" s="219"/>
      <c r="F68" s="397"/>
      <c r="G68" s="396"/>
      <c r="H68" s="219"/>
      <c r="I68" s="397"/>
      <c r="K68" s="26"/>
      <c r="L68" s="26"/>
      <c r="M68" s="26"/>
      <c r="N68" s="26"/>
      <c r="O68" s="26"/>
    </row>
    <row r="69" spans="2:15" x14ac:dyDescent="0.15">
      <c r="B69" s="393"/>
      <c r="C69" s="370"/>
      <c r="D69" s="396"/>
      <c r="E69" s="219"/>
      <c r="F69" s="397"/>
      <c r="G69" s="396"/>
      <c r="H69" s="219"/>
      <c r="I69" s="397"/>
      <c r="K69" s="26"/>
      <c r="L69" s="26"/>
      <c r="M69" s="26"/>
      <c r="N69" s="26"/>
      <c r="O69" s="26"/>
    </row>
    <row r="70" spans="2:15" x14ac:dyDescent="0.15">
      <c r="B70" s="393"/>
      <c r="C70" s="370"/>
      <c r="D70" s="398"/>
      <c r="E70" s="170"/>
      <c r="F70" s="399"/>
      <c r="G70" s="398"/>
      <c r="H70" s="170"/>
      <c r="I70" s="399"/>
      <c r="K70" s="26"/>
      <c r="L70" s="26"/>
      <c r="M70" s="26"/>
      <c r="N70" s="26"/>
      <c r="O70" s="26"/>
    </row>
    <row r="71" spans="2:15" x14ac:dyDescent="0.15">
      <c r="C71" s="4"/>
      <c r="D71" s="4"/>
      <c r="E71" s="4"/>
      <c r="F71" s="4"/>
      <c r="G71" s="4"/>
      <c r="H71" s="4"/>
      <c r="I71" s="4"/>
      <c r="K71" s="26"/>
      <c r="L71" s="26"/>
      <c r="M71" s="26"/>
      <c r="N71" s="26"/>
      <c r="O71" s="26"/>
    </row>
    <row r="72" spans="2:15" x14ac:dyDescent="0.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</sheetData>
  <mergeCells count="134">
    <mergeCell ref="R13:S13"/>
    <mergeCell ref="P13:Q13"/>
    <mergeCell ref="P12:Q12"/>
    <mergeCell ref="P44:Q44"/>
    <mergeCell ref="P45:Q45"/>
    <mergeCell ref="R45:S45"/>
    <mergeCell ref="Q30:Q31"/>
    <mergeCell ref="R30:R31"/>
    <mergeCell ref="N58:O58"/>
    <mergeCell ref="P58:R58"/>
    <mergeCell ref="P42:S42"/>
    <mergeCell ref="N40:O41"/>
    <mergeCell ref="N42:O42"/>
    <mergeCell ref="B57:E57"/>
    <mergeCell ref="B58:E58"/>
    <mergeCell ref="N53:P53"/>
    <mergeCell ref="Q53:R53"/>
    <mergeCell ref="B55:D55"/>
    <mergeCell ref="F55:M55"/>
    <mergeCell ref="N55:P55"/>
    <mergeCell ref="Q55:R55"/>
    <mergeCell ref="N51:P51"/>
    <mergeCell ref="Q51:R51"/>
    <mergeCell ref="B52:D52"/>
    <mergeCell ref="F52:M52"/>
    <mergeCell ref="N52:P52"/>
    <mergeCell ref="Q52:R52"/>
    <mergeCell ref="B54:D54"/>
    <mergeCell ref="F54:M54"/>
    <mergeCell ref="N54:P54"/>
    <mergeCell ref="Q54:R54"/>
    <mergeCell ref="C43:K44"/>
    <mergeCell ref="N43:O43"/>
    <mergeCell ref="N44:O45"/>
    <mergeCell ref="N38:O38"/>
    <mergeCell ref="N39:O39"/>
    <mergeCell ref="N37:O37"/>
    <mergeCell ref="N26:R26"/>
    <mergeCell ref="E29:I29"/>
    <mergeCell ref="E30:I30"/>
    <mergeCell ref="E31:I31"/>
    <mergeCell ref="E32:I32"/>
    <mergeCell ref="E33:I33"/>
    <mergeCell ref="A40:C40"/>
    <mergeCell ref="A41:C41"/>
    <mergeCell ref="K37:L37"/>
    <mergeCell ref="A34:N34"/>
    <mergeCell ref="P38:R38"/>
    <mergeCell ref="P39:S39"/>
    <mergeCell ref="P40:S40"/>
    <mergeCell ref="P41:S41"/>
    <mergeCell ref="C37:I37"/>
    <mergeCell ref="B15:D15"/>
    <mergeCell ref="E15:K15"/>
    <mergeCell ref="F20:H20"/>
    <mergeCell ref="C20:E20"/>
    <mergeCell ref="B17:C17"/>
    <mergeCell ref="D17:M17"/>
    <mergeCell ref="B19:H19"/>
    <mergeCell ref="I20:M20"/>
    <mergeCell ref="A2:N2"/>
    <mergeCell ref="C5:I5"/>
    <mergeCell ref="M5:M13"/>
    <mergeCell ref="N5:O5"/>
    <mergeCell ref="A8:C8"/>
    <mergeCell ref="K5:L5"/>
    <mergeCell ref="N10:O10"/>
    <mergeCell ref="A11:B12"/>
    <mergeCell ref="C11:K12"/>
    <mergeCell ref="N11:O11"/>
    <mergeCell ref="N8:O9"/>
    <mergeCell ref="A9:C9"/>
    <mergeCell ref="N12:O13"/>
    <mergeCell ref="N6:O6"/>
    <mergeCell ref="N7:O7"/>
    <mergeCell ref="E16:M16"/>
    <mergeCell ref="D66:F66"/>
    <mergeCell ref="G66:I66"/>
    <mergeCell ref="B47:D47"/>
    <mergeCell ref="B51:D51"/>
    <mergeCell ref="F51:M51"/>
    <mergeCell ref="A43:B44"/>
    <mergeCell ref="B67:C70"/>
    <mergeCell ref="D67:F70"/>
    <mergeCell ref="G67:I70"/>
    <mergeCell ref="E47:K47"/>
    <mergeCell ref="B53:D53"/>
    <mergeCell ref="F53:M53"/>
    <mergeCell ref="B48:D48"/>
    <mergeCell ref="E48:M48"/>
    <mergeCell ref="B49:C49"/>
    <mergeCell ref="D49:M49"/>
    <mergeCell ref="B56:R56"/>
    <mergeCell ref="F57:M57"/>
    <mergeCell ref="N57:O57"/>
    <mergeCell ref="P57:R57"/>
    <mergeCell ref="F58:M58"/>
    <mergeCell ref="M37:M45"/>
    <mergeCell ref="P37:S37"/>
    <mergeCell ref="P43:S43"/>
    <mergeCell ref="B66:C66"/>
    <mergeCell ref="P5:S5"/>
    <mergeCell ref="P6:R6"/>
    <mergeCell ref="P7:S7"/>
    <mergeCell ref="P8:S8"/>
    <mergeCell ref="P9:S9"/>
    <mergeCell ref="P10:S10"/>
    <mergeCell ref="P11:S11"/>
    <mergeCell ref="A26:M26"/>
    <mergeCell ref="E28:I28"/>
    <mergeCell ref="I21:M21"/>
    <mergeCell ref="I22:M22"/>
    <mergeCell ref="I23:M23"/>
    <mergeCell ref="I24:M24"/>
    <mergeCell ref="I25:M25"/>
    <mergeCell ref="B29:D29"/>
    <mergeCell ref="F22:H22"/>
    <mergeCell ref="F23:H23"/>
    <mergeCell ref="F24:H24"/>
    <mergeCell ref="C21:E21"/>
    <mergeCell ref="F21:H21"/>
    <mergeCell ref="C22:E22"/>
    <mergeCell ref="C23:E23"/>
    <mergeCell ref="C24:E24"/>
    <mergeCell ref="A19:A20"/>
    <mergeCell ref="P30:P31"/>
    <mergeCell ref="B16:D16"/>
    <mergeCell ref="C25:E25"/>
    <mergeCell ref="F25:H25"/>
    <mergeCell ref="B30:D30"/>
    <mergeCell ref="B31:D31"/>
    <mergeCell ref="B32:D32"/>
    <mergeCell ref="B33:D33"/>
    <mergeCell ref="B28:D28"/>
  </mergeCells>
  <phoneticPr fontId="1"/>
  <pageMargins left="0.7" right="0.7" top="0.75" bottom="0.75" header="0.3" footer="0.3"/>
  <pageSetup paperSize="9" scale="73" orientation="portrait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9" tint="0.59999389629810485"/>
  </sheetPr>
  <dimension ref="A1:CA30"/>
  <sheetViews>
    <sheetView showZeros="0" workbookViewId="0">
      <selection activeCell="AQ16" sqref="AQ16"/>
    </sheetView>
  </sheetViews>
  <sheetFormatPr defaultRowHeight="13.5" x14ac:dyDescent="0.15"/>
  <cols>
    <col min="1" max="60" width="1.75" customWidth="1"/>
    <col min="61" max="61" width="1.875" customWidth="1"/>
    <col min="62" max="62" width="2.625" customWidth="1"/>
    <col min="63" max="63" width="8.125" customWidth="1"/>
    <col min="64" max="74" width="4.125" customWidth="1"/>
    <col min="79" max="79" width="11.25" customWidth="1"/>
  </cols>
  <sheetData>
    <row r="1" spans="1:79" x14ac:dyDescent="0.15">
      <c r="A1" s="339" t="s">
        <v>5</v>
      </c>
      <c r="B1" s="339"/>
      <c r="C1" s="339"/>
      <c r="D1" s="339"/>
      <c r="E1" s="339"/>
      <c r="F1" s="339"/>
      <c r="G1" s="339"/>
      <c r="H1" s="340"/>
      <c r="I1" s="345">
        <v>8088</v>
      </c>
      <c r="J1" s="346"/>
      <c r="K1" s="346"/>
      <c r="L1" s="346"/>
      <c r="M1" s="346"/>
      <c r="N1" s="346"/>
      <c r="O1" s="347"/>
      <c r="Q1" s="353" t="s">
        <v>6</v>
      </c>
      <c r="R1" s="354"/>
      <c r="S1" s="354"/>
      <c r="T1" s="354"/>
      <c r="U1" s="354"/>
      <c r="V1" s="354"/>
      <c r="W1" s="357">
        <v>2700108</v>
      </c>
      <c r="X1" s="358"/>
      <c r="Y1" s="358"/>
      <c r="Z1" s="358"/>
      <c r="AA1" s="358"/>
      <c r="AB1" s="358"/>
      <c r="AC1" s="359"/>
      <c r="AD1" s="354" t="s">
        <v>7</v>
      </c>
      <c r="AE1" s="354"/>
      <c r="AF1" s="354"/>
      <c r="AG1" s="354"/>
      <c r="AH1" s="331" t="s">
        <v>89</v>
      </c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3"/>
      <c r="BK1" s="316" t="s">
        <v>69</v>
      </c>
      <c r="BL1" s="185" t="s">
        <v>95</v>
      </c>
      <c r="BM1" s="166"/>
      <c r="BN1" s="167"/>
    </row>
    <row r="2" spans="1:79" ht="13.5" customHeight="1" x14ac:dyDescent="0.15">
      <c r="A2" s="341"/>
      <c r="B2" s="341"/>
      <c r="C2" s="341"/>
      <c r="D2" s="341"/>
      <c r="E2" s="341"/>
      <c r="F2" s="341"/>
      <c r="G2" s="341"/>
      <c r="H2" s="342"/>
      <c r="I2" s="348"/>
      <c r="J2" s="341"/>
      <c r="K2" s="341"/>
      <c r="L2" s="341"/>
      <c r="M2" s="341"/>
      <c r="N2" s="341"/>
      <c r="O2" s="349"/>
      <c r="Q2" s="355"/>
      <c r="R2" s="177"/>
      <c r="S2" s="177"/>
      <c r="T2" s="177"/>
      <c r="U2" s="177"/>
      <c r="V2" s="177"/>
      <c r="W2" s="360"/>
      <c r="X2" s="177"/>
      <c r="Y2" s="177"/>
      <c r="Z2" s="177"/>
      <c r="AA2" s="177"/>
      <c r="AB2" s="177"/>
      <c r="AC2" s="361"/>
      <c r="AD2" s="177"/>
      <c r="AE2" s="177"/>
      <c r="AF2" s="177"/>
      <c r="AG2" s="177"/>
      <c r="AH2" s="334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335"/>
      <c r="BK2" s="317"/>
      <c r="BL2" s="318"/>
      <c r="BM2" s="219"/>
      <c r="BN2" s="169"/>
      <c r="BO2" s="319" t="s">
        <v>68</v>
      </c>
      <c r="BP2" s="320"/>
      <c r="BQ2" s="320"/>
      <c r="BR2" s="320"/>
      <c r="BS2" s="320"/>
      <c r="BT2" s="320"/>
      <c r="BU2" s="320"/>
      <c r="BV2" s="320"/>
      <c r="BW2" s="320"/>
      <c r="BX2" s="320"/>
    </row>
    <row r="3" spans="1:79" ht="14.25" thickBot="1" x14ac:dyDescent="0.2">
      <c r="A3" s="343"/>
      <c r="B3" s="343"/>
      <c r="C3" s="343"/>
      <c r="D3" s="343"/>
      <c r="E3" s="343"/>
      <c r="F3" s="343"/>
      <c r="G3" s="343"/>
      <c r="H3" s="344"/>
      <c r="I3" s="350"/>
      <c r="J3" s="351"/>
      <c r="K3" s="351"/>
      <c r="L3" s="351"/>
      <c r="M3" s="351"/>
      <c r="N3" s="351"/>
      <c r="O3" s="352"/>
      <c r="Q3" s="356"/>
      <c r="R3" s="176"/>
      <c r="S3" s="176"/>
      <c r="T3" s="176"/>
      <c r="U3" s="176"/>
      <c r="V3" s="176"/>
      <c r="W3" s="362"/>
      <c r="X3" s="363"/>
      <c r="Y3" s="363"/>
      <c r="Z3" s="363"/>
      <c r="AA3" s="363"/>
      <c r="AB3" s="363"/>
      <c r="AC3" s="364"/>
      <c r="AD3" s="176"/>
      <c r="AE3" s="176"/>
      <c r="AF3" s="176"/>
      <c r="AG3" s="176"/>
      <c r="AH3" s="336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8"/>
      <c r="BK3" s="317"/>
      <c r="BL3" s="318"/>
      <c r="BM3" s="219"/>
      <c r="BN3" s="169"/>
      <c r="BQ3" t="s">
        <v>86</v>
      </c>
    </row>
    <row r="4" spans="1:79" ht="18" customHeight="1" thickBot="1" x14ac:dyDescent="0.2">
      <c r="A4" s="42"/>
      <c r="B4" s="43"/>
      <c r="C4" s="43"/>
      <c r="D4" s="43"/>
      <c r="E4" s="43"/>
      <c r="F4" s="43"/>
      <c r="G4" s="43"/>
      <c r="H4" s="43"/>
      <c r="I4" s="43"/>
      <c r="J4" s="321" t="s">
        <v>113</v>
      </c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J4" s="323" t="s">
        <v>43</v>
      </c>
      <c r="BK4" s="325" t="s">
        <v>44</v>
      </c>
      <c r="BL4" s="326"/>
      <c r="BM4" s="326"/>
      <c r="BN4" s="326"/>
      <c r="BO4" s="326"/>
      <c r="BP4" s="326"/>
      <c r="BQ4" s="326"/>
      <c r="BR4" s="87"/>
      <c r="BS4" s="87"/>
      <c r="BT4" s="87"/>
      <c r="BU4" s="88"/>
      <c r="BV4" s="89"/>
      <c r="BW4" s="90" t="s">
        <v>45</v>
      </c>
      <c r="BX4" s="91"/>
      <c r="BY4" s="91"/>
      <c r="BZ4" s="92"/>
      <c r="CA4" s="92"/>
    </row>
    <row r="5" spans="1:79" ht="27.75" customHeight="1" thickBot="1" x14ac:dyDescent="0.2">
      <c r="A5" s="206" t="s">
        <v>8</v>
      </c>
      <c r="B5" s="207"/>
      <c r="C5" s="207"/>
      <c r="D5" s="207"/>
      <c r="E5" s="207"/>
      <c r="F5" s="207"/>
      <c r="G5" s="207"/>
      <c r="H5" s="208"/>
      <c r="I5" s="302" t="s">
        <v>90</v>
      </c>
      <c r="J5" s="303"/>
      <c r="K5" s="303"/>
      <c r="L5" s="303"/>
      <c r="M5" s="303"/>
      <c r="N5" s="306" t="s">
        <v>9</v>
      </c>
      <c r="O5" s="306"/>
      <c r="P5" s="307" t="s">
        <v>91</v>
      </c>
      <c r="Q5" s="307"/>
      <c r="R5" s="307"/>
      <c r="S5" s="307"/>
      <c r="T5" s="307"/>
      <c r="U5" s="307"/>
      <c r="V5" s="307"/>
      <c r="W5" s="310" t="s">
        <v>73</v>
      </c>
      <c r="X5" s="310"/>
      <c r="Y5" s="310"/>
      <c r="Z5" s="310"/>
      <c r="AA5" s="310"/>
      <c r="AB5" s="310" t="s">
        <v>92</v>
      </c>
      <c r="AC5" s="310"/>
      <c r="AD5" s="310"/>
      <c r="AE5" s="310"/>
      <c r="AF5" s="310"/>
      <c r="AG5" s="310"/>
      <c r="AH5" s="313"/>
      <c r="BJ5" s="324"/>
      <c r="BK5" s="93" t="s">
        <v>0</v>
      </c>
      <c r="BL5" s="327" t="s">
        <v>70</v>
      </c>
      <c r="BM5" s="328"/>
      <c r="BN5" s="329"/>
      <c r="BO5" s="327" t="s">
        <v>71</v>
      </c>
      <c r="BP5" s="328"/>
      <c r="BQ5" s="329"/>
      <c r="BR5" s="330" t="s">
        <v>72</v>
      </c>
      <c r="BS5" s="328"/>
      <c r="BT5" s="328"/>
      <c r="BU5" s="328"/>
      <c r="BV5" s="329"/>
      <c r="BW5" s="81" t="s">
        <v>2</v>
      </c>
      <c r="BX5" s="94" t="s">
        <v>46</v>
      </c>
      <c r="BY5" s="95" t="s">
        <v>3</v>
      </c>
      <c r="BZ5" s="96" t="s">
        <v>48</v>
      </c>
      <c r="CA5" s="141" t="s">
        <v>118</v>
      </c>
    </row>
    <row r="6" spans="1:79" ht="27.75" customHeight="1" thickTop="1" x14ac:dyDescent="0.15">
      <c r="A6" s="193"/>
      <c r="B6" s="194"/>
      <c r="C6" s="194"/>
      <c r="D6" s="194"/>
      <c r="E6" s="194"/>
      <c r="F6" s="194"/>
      <c r="G6" s="194"/>
      <c r="H6" s="195"/>
      <c r="I6" s="304"/>
      <c r="J6" s="304"/>
      <c r="K6" s="304"/>
      <c r="L6" s="304"/>
      <c r="M6" s="304"/>
      <c r="N6" s="194"/>
      <c r="O6" s="194"/>
      <c r="P6" s="308"/>
      <c r="Q6" s="308"/>
      <c r="R6" s="308"/>
      <c r="S6" s="308"/>
      <c r="T6" s="308"/>
      <c r="U6" s="308"/>
      <c r="V6" s="308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4"/>
      <c r="AO6" s="280" t="s">
        <v>10</v>
      </c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2"/>
      <c r="BJ6" s="85">
        <v>1</v>
      </c>
      <c r="BK6" s="97">
        <v>42428</v>
      </c>
      <c r="BL6" s="289" t="s">
        <v>105</v>
      </c>
      <c r="BM6" s="290"/>
      <c r="BN6" s="291"/>
      <c r="BO6" s="292" t="s">
        <v>106</v>
      </c>
      <c r="BP6" s="293"/>
      <c r="BQ6" s="294"/>
      <c r="BR6" s="289" t="s">
        <v>112</v>
      </c>
      <c r="BS6" s="290"/>
      <c r="BT6" s="290"/>
      <c r="BU6" s="293"/>
      <c r="BV6" s="294"/>
      <c r="BW6" s="98">
        <v>1</v>
      </c>
      <c r="BX6" s="99" t="s">
        <v>53</v>
      </c>
      <c r="BY6" s="142">
        <v>50000</v>
      </c>
      <c r="BZ6" s="145">
        <f>+BW6*BY6</f>
        <v>50000</v>
      </c>
      <c r="CA6" s="146"/>
    </row>
    <row r="7" spans="1:79" ht="27.75" customHeight="1" x14ac:dyDescent="0.15">
      <c r="A7" s="209"/>
      <c r="B7" s="210"/>
      <c r="C7" s="210"/>
      <c r="D7" s="210"/>
      <c r="E7" s="210"/>
      <c r="F7" s="210"/>
      <c r="G7" s="210"/>
      <c r="H7" s="211"/>
      <c r="I7" s="305"/>
      <c r="J7" s="305"/>
      <c r="K7" s="305"/>
      <c r="L7" s="305"/>
      <c r="M7" s="305"/>
      <c r="N7" s="210"/>
      <c r="O7" s="210"/>
      <c r="P7" s="309"/>
      <c r="Q7" s="309"/>
      <c r="R7" s="309"/>
      <c r="S7" s="309"/>
      <c r="T7" s="309"/>
      <c r="U7" s="309"/>
      <c r="V7" s="309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5"/>
      <c r="AO7" s="283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5"/>
      <c r="BJ7" s="85">
        <v>2</v>
      </c>
      <c r="BK7" s="100">
        <v>42428</v>
      </c>
      <c r="BL7" s="260" t="s">
        <v>114</v>
      </c>
      <c r="BM7" s="261"/>
      <c r="BN7" s="262"/>
      <c r="BO7" s="263"/>
      <c r="BP7" s="264"/>
      <c r="BQ7" s="265"/>
      <c r="BR7" s="260" t="s">
        <v>115</v>
      </c>
      <c r="BS7" s="261"/>
      <c r="BT7" s="261"/>
      <c r="BU7" s="264"/>
      <c r="BV7" s="265"/>
      <c r="BW7" s="29">
        <v>1</v>
      </c>
      <c r="BX7" s="30" t="s">
        <v>116</v>
      </c>
      <c r="BY7" s="143">
        <v>3000</v>
      </c>
      <c r="BZ7" s="147">
        <f t="shared" ref="BZ7:CA10" si="0">+BW7*BY7</f>
        <v>3000</v>
      </c>
      <c r="CA7" s="148" t="s">
        <v>117</v>
      </c>
    </row>
    <row r="8" spans="1:79" ht="27.75" customHeight="1" x14ac:dyDescent="0.15">
      <c r="A8" s="190" t="s">
        <v>11</v>
      </c>
      <c r="B8" s="191"/>
      <c r="C8" s="191"/>
      <c r="D8" s="191"/>
      <c r="E8" s="191"/>
      <c r="F8" s="191"/>
      <c r="G8" s="191"/>
      <c r="H8" s="192"/>
      <c r="I8" s="256" t="s">
        <v>93</v>
      </c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8"/>
      <c r="AO8" s="283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5"/>
      <c r="BJ8" s="85">
        <v>3</v>
      </c>
      <c r="BK8" s="100"/>
      <c r="BL8" s="260"/>
      <c r="BM8" s="261"/>
      <c r="BN8" s="262"/>
      <c r="BO8" s="263"/>
      <c r="BP8" s="264"/>
      <c r="BQ8" s="265"/>
      <c r="BR8" s="260"/>
      <c r="BS8" s="261"/>
      <c r="BT8" s="261"/>
      <c r="BU8" s="279"/>
      <c r="BV8" s="265"/>
      <c r="BW8" s="29"/>
      <c r="BX8" s="30"/>
      <c r="BY8" s="143"/>
      <c r="BZ8" s="147">
        <f t="shared" si="0"/>
        <v>0</v>
      </c>
      <c r="CA8" s="148">
        <f t="shared" si="0"/>
        <v>0</v>
      </c>
    </row>
    <row r="9" spans="1:79" ht="27.75" customHeight="1" x14ac:dyDescent="0.15">
      <c r="A9" s="193"/>
      <c r="B9" s="194"/>
      <c r="C9" s="194"/>
      <c r="D9" s="194"/>
      <c r="E9" s="194"/>
      <c r="F9" s="194"/>
      <c r="G9" s="194"/>
      <c r="H9" s="195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9"/>
      <c r="AO9" s="283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5"/>
      <c r="BJ9" s="85">
        <v>4</v>
      </c>
      <c r="BK9" s="100"/>
      <c r="BL9" s="260"/>
      <c r="BM9" s="261"/>
      <c r="BN9" s="262"/>
      <c r="BO9" s="263"/>
      <c r="BP9" s="264"/>
      <c r="BQ9" s="265"/>
      <c r="BR9" s="260"/>
      <c r="BS9" s="261"/>
      <c r="BT9" s="261"/>
      <c r="BU9" s="279"/>
      <c r="BV9" s="265"/>
      <c r="BW9" s="29"/>
      <c r="BX9" s="30"/>
      <c r="BY9" s="143"/>
      <c r="BZ9" s="147">
        <f t="shared" si="0"/>
        <v>0</v>
      </c>
      <c r="CA9" s="148">
        <f t="shared" si="0"/>
        <v>0</v>
      </c>
    </row>
    <row r="10" spans="1:79" ht="27.75" customHeight="1" thickBot="1" x14ac:dyDescent="0.2">
      <c r="A10" s="209"/>
      <c r="B10" s="210"/>
      <c r="C10" s="210"/>
      <c r="D10" s="210"/>
      <c r="E10" s="210"/>
      <c r="F10" s="210"/>
      <c r="G10" s="210"/>
      <c r="H10" s="211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9"/>
      <c r="AO10" s="283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5"/>
      <c r="BJ10" s="86">
        <v>5</v>
      </c>
      <c r="BK10" s="101"/>
      <c r="BL10" s="295"/>
      <c r="BM10" s="296"/>
      <c r="BN10" s="297"/>
      <c r="BO10" s="298"/>
      <c r="BP10" s="299"/>
      <c r="BQ10" s="300"/>
      <c r="BR10" s="295"/>
      <c r="BS10" s="296"/>
      <c r="BT10" s="296"/>
      <c r="BU10" s="301"/>
      <c r="BV10" s="300"/>
      <c r="BW10" s="82"/>
      <c r="BX10" s="83"/>
      <c r="BY10" s="144"/>
      <c r="BZ10" s="149">
        <f t="shared" si="0"/>
        <v>0</v>
      </c>
      <c r="CA10" s="150">
        <f t="shared" si="0"/>
        <v>0</v>
      </c>
    </row>
    <row r="11" spans="1:79" ht="15" thickBot="1" x14ac:dyDescent="0.2">
      <c r="A11" s="190" t="s">
        <v>12</v>
      </c>
      <c r="B11" s="242"/>
      <c r="C11" s="242"/>
      <c r="D11" s="242"/>
      <c r="E11" s="242"/>
      <c r="F11" s="242"/>
      <c r="G11" s="242"/>
      <c r="H11" s="243"/>
      <c r="I11" s="229" t="s">
        <v>101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30"/>
      <c r="AO11" s="286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8"/>
      <c r="BJ11" s="60"/>
      <c r="BK11" s="61"/>
      <c r="BL11" s="62"/>
      <c r="BM11" s="72"/>
      <c r="BN11" s="266" t="s">
        <v>87</v>
      </c>
      <c r="BO11" s="166"/>
      <c r="BP11" s="166"/>
      <c r="BQ11" s="166"/>
      <c r="BR11" s="166"/>
      <c r="BS11" s="166"/>
      <c r="BT11" s="166"/>
      <c r="BU11" s="166"/>
      <c r="BV11" s="166"/>
      <c r="BW11" s="166"/>
      <c r="BX11" s="66"/>
      <c r="BY11" s="67"/>
    </row>
    <row r="12" spans="1:79" ht="34.5" customHeight="1" thickTop="1" thickBot="1" x14ac:dyDescent="0.2">
      <c r="A12" s="244"/>
      <c r="B12" s="223"/>
      <c r="C12" s="223"/>
      <c r="D12" s="223"/>
      <c r="E12" s="223"/>
      <c r="F12" s="223"/>
      <c r="G12" s="223"/>
      <c r="H12" s="224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245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J12" s="60"/>
      <c r="BK12" s="267" t="s">
        <v>81</v>
      </c>
      <c r="BL12" s="268"/>
      <c r="BM12" s="269"/>
      <c r="BN12" s="270" t="s">
        <v>104</v>
      </c>
      <c r="BO12" s="271"/>
      <c r="BP12" s="271"/>
      <c r="BQ12" s="271"/>
      <c r="BR12" s="272"/>
      <c r="BS12" s="72"/>
      <c r="BT12" s="273" t="s">
        <v>77</v>
      </c>
      <c r="BU12" s="274"/>
      <c r="BV12" s="275"/>
      <c r="BW12" s="276">
        <v>1080000</v>
      </c>
      <c r="BX12" s="277"/>
      <c r="BY12" s="278"/>
    </row>
    <row r="13" spans="1:79" ht="17.25" x14ac:dyDescent="0.15">
      <c r="A13" s="209" t="s">
        <v>119</v>
      </c>
      <c r="B13" s="250"/>
      <c r="C13" s="250"/>
      <c r="D13" s="250"/>
      <c r="E13" s="250"/>
      <c r="F13" s="250"/>
      <c r="G13" s="250"/>
      <c r="H13" s="251"/>
      <c r="I13" s="252" t="s">
        <v>94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J13" s="60"/>
      <c r="BK13" s="254" t="s">
        <v>83</v>
      </c>
      <c r="BL13" s="255"/>
      <c r="BM13" s="255"/>
      <c r="BN13" s="255"/>
      <c r="BO13" s="255"/>
      <c r="BP13" s="255"/>
      <c r="BQ13" s="255"/>
      <c r="BR13" s="255"/>
      <c r="BS13" s="72"/>
      <c r="BT13" s="246" t="s">
        <v>78</v>
      </c>
      <c r="BU13" s="247"/>
      <c r="BV13" s="248"/>
      <c r="BW13" s="220">
        <v>864000</v>
      </c>
      <c r="BX13" s="221"/>
      <c r="BY13" s="222"/>
    </row>
    <row r="14" spans="1:79" ht="17.25" x14ac:dyDescent="0.15">
      <c r="A14" s="190" t="s">
        <v>13</v>
      </c>
      <c r="B14" s="242"/>
      <c r="C14" s="242"/>
      <c r="D14" s="242"/>
      <c r="E14" s="242"/>
      <c r="F14" s="242"/>
      <c r="G14" s="242"/>
      <c r="H14" s="243"/>
      <c r="I14" s="228" t="s">
        <v>102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3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J14" s="60"/>
      <c r="BK14" s="3"/>
      <c r="BL14" s="3"/>
      <c r="BM14" s="3"/>
      <c r="BN14" s="3"/>
      <c r="BO14" s="3"/>
      <c r="BP14" s="3"/>
      <c r="BQ14" s="3"/>
      <c r="BR14" s="3"/>
      <c r="BS14" s="72"/>
      <c r="BT14" s="246" t="s">
        <v>79</v>
      </c>
      <c r="BU14" s="247"/>
      <c r="BV14" s="248"/>
      <c r="BW14" s="220">
        <v>648000</v>
      </c>
      <c r="BX14" s="221"/>
      <c r="BY14" s="222"/>
    </row>
    <row r="15" spans="1:79" ht="17.25" x14ac:dyDescent="0.15">
      <c r="A15" s="244"/>
      <c r="B15" s="223"/>
      <c r="C15" s="223"/>
      <c r="D15" s="223"/>
      <c r="E15" s="223"/>
      <c r="F15" s="223"/>
      <c r="G15" s="223"/>
      <c r="H15" s="224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2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J15" s="60"/>
      <c r="BK15" s="61"/>
      <c r="BL15" s="62"/>
      <c r="BM15" s="72"/>
      <c r="BN15" s="72"/>
      <c r="BO15" s="61"/>
      <c r="BP15" s="64"/>
      <c r="BQ15" s="64"/>
      <c r="BR15" s="62"/>
      <c r="BS15" s="72"/>
      <c r="BT15" s="249" t="s">
        <v>80</v>
      </c>
      <c r="BU15" s="247"/>
      <c r="BV15" s="248"/>
      <c r="BW15" s="220">
        <v>216000</v>
      </c>
      <c r="BX15" s="221"/>
      <c r="BY15" s="222"/>
    </row>
    <row r="16" spans="1:79" ht="18" thickBot="1" x14ac:dyDescent="0.2">
      <c r="A16" s="193" t="s">
        <v>66</v>
      </c>
      <c r="B16" s="223"/>
      <c r="C16" s="223"/>
      <c r="D16" s="223"/>
      <c r="E16" s="223"/>
      <c r="F16" s="223"/>
      <c r="G16" s="223"/>
      <c r="H16" s="224"/>
      <c r="I16" s="228" t="s">
        <v>103</v>
      </c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30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J16" s="60"/>
      <c r="BK16" s="61"/>
      <c r="BL16" s="62"/>
      <c r="BM16" s="72"/>
      <c r="BN16" s="72"/>
      <c r="BO16" s="61"/>
      <c r="BP16" s="64"/>
      <c r="BQ16" s="64"/>
      <c r="BR16" s="62"/>
      <c r="BS16" s="72"/>
      <c r="BT16" s="233" t="s">
        <v>82</v>
      </c>
      <c r="BU16" s="234"/>
      <c r="BV16" s="235"/>
      <c r="BW16" s="236">
        <f>+BW12-BW13</f>
        <v>216000</v>
      </c>
      <c r="BX16" s="237"/>
      <c r="BY16" s="238"/>
    </row>
    <row r="17" spans="1:77" ht="14.25" thickBot="1" x14ac:dyDescent="0.2">
      <c r="A17" s="225"/>
      <c r="B17" s="226"/>
      <c r="C17" s="226"/>
      <c r="D17" s="226"/>
      <c r="E17" s="226"/>
      <c r="F17" s="226"/>
      <c r="G17" s="226"/>
      <c r="H17" s="227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2"/>
      <c r="BJ17" s="60"/>
      <c r="BK17" s="61"/>
      <c r="BL17" s="62"/>
      <c r="BM17" s="72"/>
      <c r="BN17" s="72"/>
      <c r="BO17" s="61"/>
      <c r="BP17" s="64"/>
      <c r="BQ17" s="64"/>
      <c r="BR17" s="62"/>
      <c r="BS17" s="72"/>
      <c r="BT17" s="239" t="s">
        <v>85</v>
      </c>
      <c r="BU17" s="240"/>
      <c r="BV17" s="240"/>
      <c r="BW17" s="241"/>
      <c r="BX17" s="241"/>
      <c r="BY17" s="241"/>
    </row>
    <row r="18" spans="1:77" ht="14.25" thickBot="1" x14ac:dyDescent="0.2">
      <c r="A18" s="43"/>
      <c r="B18" s="43"/>
      <c r="C18" s="43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4"/>
      <c r="O18" s="44"/>
    </row>
    <row r="19" spans="1:77" x14ac:dyDescent="0.15">
      <c r="A19" s="206" t="s">
        <v>14</v>
      </c>
      <c r="B19" s="207"/>
      <c r="C19" s="207"/>
      <c r="D19" s="207"/>
      <c r="E19" s="207"/>
      <c r="F19" s="207"/>
      <c r="G19" s="207"/>
      <c r="H19" s="208"/>
      <c r="I19" s="212" t="s">
        <v>107</v>
      </c>
      <c r="J19" s="213"/>
      <c r="K19" s="218">
        <v>28</v>
      </c>
      <c r="L19" s="218"/>
      <c r="M19" s="218" t="s">
        <v>34</v>
      </c>
      <c r="N19" s="218"/>
      <c r="O19" s="218">
        <v>2</v>
      </c>
      <c r="P19" s="218"/>
      <c r="Q19" s="166" t="s">
        <v>35</v>
      </c>
      <c r="R19" s="167"/>
      <c r="AN19" s="172" t="s">
        <v>15</v>
      </c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</row>
    <row r="20" spans="1:77" ht="14.25" thickBot="1" x14ac:dyDescent="0.2">
      <c r="A20" s="193"/>
      <c r="B20" s="194"/>
      <c r="C20" s="194"/>
      <c r="D20" s="194"/>
      <c r="E20" s="194"/>
      <c r="F20" s="194"/>
      <c r="G20" s="194"/>
      <c r="H20" s="195"/>
      <c r="I20" s="214"/>
      <c r="J20" s="215"/>
      <c r="K20" s="219"/>
      <c r="L20" s="168"/>
      <c r="M20" s="168"/>
      <c r="N20" s="168"/>
      <c r="O20" s="168"/>
      <c r="P20" s="168"/>
      <c r="Q20" s="168"/>
      <c r="R20" s="169"/>
      <c r="AN20" s="175"/>
      <c r="AO20" s="176"/>
      <c r="AP20" s="176"/>
      <c r="AQ20" s="176"/>
      <c r="AR20" s="176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8"/>
    </row>
    <row r="21" spans="1:77" ht="14.25" thickBot="1" x14ac:dyDescent="0.2">
      <c r="A21" s="209"/>
      <c r="B21" s="210"/>
      <c r="C21" s="210"/>
      <c r="D21" s="210"/>
      <c r="E21" s="210"/>
      <c r="F21" s="210"/>
      <c r="G21" s="210"/>
      <c r="H21" s="211"/>
      <c r="I21" s="216"/>
      <c r="J21" s="217"/>
      <c r="K21" s="170"/>
      <c r="L21" s="170"/>
      <c r="M21" s="170"/>
      <c r="N21" s="170"/>
      <c r="O21" s="170"/>
      <c r="P21" s="170"/>
      <c r="Q21" s="170"/>
      <c r="R21" s="171"/>
      <c r="S21" s="45"/>
      <c r="T21" s="45"/>
      <c r="U21" s="45"/>
      <c r="V21" s="45"/>
      <c r="W21" s="45"/>
      <c r="X21" s="45"/>
      <c r="Y21" s="45"/>
      <c r="Z21" s="45"/>
      <c r="AN21" s="179" t="s">
        <v>16</v>
      </c>
      <c r="AO21" s="180"/>
      <c r="AP21" s="180"/>
      <c r="AQ21" s="180"/>
      <c r="AR21" s="181"/>
      <c r="AS21" s="185" t="s">
        <v>96</v>
      </c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7"/>
    </row>
    <row r="22" spans="1:77" x14ac:dyDescent="0.15">
      <c r="A22" s="190" t="s">
        <v>17</v>
      </c>
      <c r="B22" s="191"/>
      <c r="C22" s="191"/>
      <c r="D22" s="191"/>
      <c r="E22" s="191"/>
      <c r="F22" s="191"/>
      <c r="G22" s="191"/>
      <c r="H22" s="192"/>
      <c r="I22" s="199" t="s">
        <v>33</v>
      </c>
      <c r="J22" s="199"/>
      <c r="K22" s="199"/>
      <c r="L22" s="199">
        <v>28</v>
      </c>
      <c r="M22" s="199"/>
      <c r="N22" s="199"/>
      <c r="O22" s="200" t="s">
        <v>18</v>
      </c>
      <c r="P22" s="200"/>
      <c r="Q22" s="200">
        <v>2</v>
      </c>
      <c r="R22" s="200"/>
      <c r="S22" s="200"/>
      <c r="T22" s="200" t="s">
        <v>19</v>
      </c>
      <c r="U22" s="200"/>
      <c r="V22" s="202">
        <v>28</v>
      </c>
      <c r="W22" s="202"/>
      <c r="X22" s="202"/>
      <c r="Y22" s="202" t="s">
        <v>20</v>
      </c>
      <c r="Z22" s="203"/>
      <c r="AN22" s="182"/>
      <c r="AO22" s="183"/>
      <c r="AP22" s="183"/>
      <c r="AQ22" s="183"/>
      <c r="AR22" s="184"/>
      <c r="AS22" s="186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1"/>
    </row>
    <row r="23" spans="1:77" x14ac:dyDescent="0.15">
      <c r="A23" s="193"/>
      <c r="B23" s="194"/>
      <c r="C23" s="194"/>
      <c r="D23" s="194"/>
      <c r="E23" s="194"/>
      <c r="F23" s="194"/>
      <c r="G23" s="194"/>
      <c r="H23" s="195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2"/>
      <c r="W23" s="202"/>
      <c r="X23" s="202"/>
      <c r="Y23" s="202"/>
      <c r="Z23" s="203"/>
      <c r="AN23" s="154" t="s">
        <v>21</v>
      </c>
      <c r="AO23" s="155"/>
      <c r="AP23" s="155"/>
      <c r="AQ23" s="155"/>
      <c r="AR23" s="156"/>
      <c r="AS23" s="160" t="s">
        <v>97</v>
      </c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1:77" ht="14.25" thickBot="1" x14ac:dyDescent="0.2">
      <c r="A24" s="196"/>
      <c r="B24" s="197"/>
      <c r="C24" s="197"/>
      <c r="D24" s="197"/>
      <c r="E24" s="197"/>
      <c r="F24" s="197"/>
      <c r="G24" s="197"/>
      <c r="H24" s="198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4"/>
      <c r="W24" s="204"/>
      <c r="X24" s="204"/>
      <c r="Y24" s="204"/>
      <c r="Z24" s="205"/>
      <c r="AN24" s="154"/>
      <c r="AO24" s="155"/>
      <c r="AP24" s="155"/>
      <c r="AQ24" s="155"/>
      <c r="AR24" s="156"/>
      <c r="AS24" s="160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2"/>
    </row>
    <row r="25" spans="1:77" x14ac:dyDescent="0.15">
      <c r="A25" s="43"/>
      <c r="B25" s="43"/>
      <c r="C25" s="43"/>
      <c r="D25" s="43"/>
      <c r="E25" s="43"/>
      <c r="F25" s="43"/>
      <c r="G25" s="43"/>
      <c r="H25" s="43"/>
      <c r="I25" s="47"/>
      <c r="J25" s="41"/>
      <c r="K25" s="47"/>
      <c r="L25" s="41"/>
      <c r="M25" s="47"/>
      <c r="N25" s="41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N25" s="154" t="s">
        <v>22</v>
      </c>
      <c r="AO25" s="155"/>
      <c r="AP25" s="155"/>
      <c r="AQ25" s="155"/>
      <c r="AR25" s="156"/>
      <c r="AS25" s="187" t="s">
        <v>98</v>
      </c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9"/>
    </row>
    <row r="26" spans="1:77" x14ac:dyDescent="0.15">
      <c r="A26" s="43"/>
      <c r="B26" s="43"/>
      <c r="C26" s="43"/>
      <c r="D26" s="43"/>
      <c r="E26" s="43"/>
      <c r="F26" s="43"/>
      <c r="G26" s="43"/>
      <c r="H26" s="43"/>
      <c r="I26" s="47"/>
      <c r="J26" s="41"/>
      <c r="K26" s="47"/>
      <c r="L26" s="41"/>
      <c r="M26" s="47"/>
      <c r="N26" s="41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N26" s="154"/>
      <c r="AO26" s="155"/>
      <c r="AP26" s="155"/>
      <c r="AQ26" s="155"/>
      <c r="AR26" s="156"/>
      <c r="AS26" s="187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9"/>
    </row>
    <row r="27" spans="1:77" x14ac:dyDescent="0.15">
      <c r="A27" s="43"/>
      <c r="B27" s="43"/>
      <c r="C27" s="43"/>
      <c r="D27" s="43"/>
      <c r="E27" s="43"/>
      <c r="F27" s="43"/>
      <c r="G27" s="43"/>
      <c r="H27" s="43"/>
      <c r="I27" s="47"/>
      <c r="J27" s="41"/>
      <c r="K27" s="47"/>
      <c r="L27" s="41"/>
      <c r="M27" s="47"/>
      <c r="N27" s="41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N27" s="154" t="s">
        <v>23</v>
      </c>
      <c r="AO27" s="155"/>
      <c r="AP27" s="155"/>
      <c r="AQ27" s="155"/>
      <c r="AR27" s="156"/>
      <c r="AS27" s="187" t="s">
        <v>99</v>
      </c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9"/>
    </row>
    <row r="28" spans="1:77" x14ac:dyDescent="0.15">
      <c r="A28" s="43"/>
      <c r="B28" s="43"/>
      <c r="C28" s="43"/>
      <c r="D28" s="43"/>
      <c r="E28" s="43"/>
      <c r="F28" s="43"/>
      <c r="G28" s="43"/>
      <c r="H28" s="43"/>
      <c r="I28" s="47"/>
      <c r="J28" s="41"/>
      <c r="K28" s="47"/>
      <c r="L28" s="41"/>
      <c r="M28" s="47"/>
      <c r="N28" s="41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N28" s="154"/>
      <c r="AO28" s="155"/>
      <c r="AP28" s="155"/>
      <c r="AQ28" s="155"/>
      <c r="AR28" s="156"/>
      <c r="AS28" s="187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9"/>
    </row>
    <row r="29" spans="1:77" x14ac:dyDescent="0.15">
      <c r="A29" s="43"/>
      <c r="B29" s="43"/>
      <c r="C29" s="43"/>
      <c r="D29" s="43"/>
      <c r="E29" s="43"/>
      <c r="F29" s="43"/>
      <c r="G29" s="43"/>
      <c r="H29" s="43"/>
      <c r="I29" s="47"/>
      <c r="J29" s="41"/>
      <c r="K29" s="47"/>
      <c r="L29" s="41"/>
      <c r="M29" s="47"/>
      <c r="N29" s="41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N29" s="154" t="s">
        <v>24</v>
      </c>
      <c r="AO29" s="155"/>
      <c r="AP29" s="155"/>
      <c r="AQ29" s="155"/>
      <c r="AR29" s="156"/>
      <c r="AS29" s="160" t="s">
        <v>100</v>
      </c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2"/>
    </row>
    <row r="30" spans="1:77" ht="14.25" thickBot="1" x14ac:dyDescent="0.2">
      <c r="A30" s="43"/>
      <c r="B30" s="43"/>
      <c r="C30" s="43"/>
      <c r="D30" s="43"/>
      <c r="E30" s="43"/>
      <c r="F30" s="43"/>
      <c r="G30" s="43"/>
      <c r="H30" s="43"/>
      <c r="I30" s="47"/>
      <c r="J30" s="41"/>
      <c r="K30" s="47"/>
      <c r="L30" s="41"/>
      <c r="M30" s="47"/>
      <c r="N30" s="41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N30" s="157"/>
      <c r="AO30" s="158"/>
      <c r="AP30" s="158"/>
      <c r="AQ30" s="158"/>
      <c r="AR30" s="159"/>
      <c r="AS30" s="163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5"/>
    </row>
  </sheetData>
  <mergeCells count="90">
    <mergeCell ref="V22:X24"/>
    <mergeCell ref="AN29:AR30"/>
    <mergeCell ref="AS29:BG30"/>
    <mergeCell ref="AN23:AR24"/>
    <mergeCell ref="AS23:BG24"/>
    <mergeCell ref="AN25:AR26"/>
    <mergeCell ref="AS25:BG26"/>
    <mergeCell ref="AN27:AR28"/>
    <mergeCell ref="AS27:BG28"/>
    <mergeCell ref="AN19:BG20"/>
    <mergeCell ref="AN21:AR22"/>
    <mergeCell ref="AS21:BG22"/>
    <mergeCell ref="A22:H24"/>
    <mergeCell ref="I22:K24"/>
    <mergeCell ref="I19:J21"/>
    <mergeCell ref="Y22:Z24"/>
    <mergeCell ref="A19:H21"/>
    <mergeCell ref="K19:L21"/>
    <mergeCell ref="M19:N21"/>
    <mergeCell ref="O19:P21"/>
    <mergeCell ref="Q19:R21"/>
    <mergeCell ref="L22:N24"/>
    <mergeCell ref="O22:P24"/>
    <mergeCell ref="Q22:S24"/>
    <mergeCell ref="T22:U24"/>
    <mergeCell ref="BW15:BY15"/>
    <mergeCell ref="A16:H17"/>
    <mergeCell ref="I16:AH17"/>
    <mergeCell ref="BT16:BV16"/>
    <mergeCell ref="BW16:BY16"/>
    <mergeCell ref="BT17:BY17"/>
    <mergeCell ref="A14:H15"/>
    <mergeCell ref="I14:AH15"/>
    <mergeCell ref="BT14:BV14"/>
    <mergeCell ref="BW14:BY14"/>
    <mergeCell ref="BT15:BV15"/>
    <mergeCell ref="A13:H13"/>
    <mergeCell ref="I13:AH13"/>
    <mergeCell ref="BK13:BR13"/>
    <mergeCell ref="BT13:BV13"/>
    <mergeCell ref="BW13:BY13"/>
    <mergeCell ref="A8:H10"/>
    <mergeCell ref="I8:AH10"/>
    <mergeCell ref="BL8:BN8"/>
    <mergeCell ref="BO8:BQ8"/>
    <mergeCell ref="BR8:BT8"/>
    <mergeCell ref="BL9:BN9"/>
    <mergeCell ref="BO9:BQ9"/>
    <mergeCell ref="BR9:BT9"/>
    <mergeCell ref="A11:H12"/>
    <mergeCell ref="I11:AH12"/>
    <mergeCell ref="BN11:BW11"/>
    <mergeCell ref="BK12:BM12"/>
    <mergeCell ref="BN12:BR12"/>
    <mergeCell ref="BT12:BV12"/>
    <mergeCell ref="BW12:BY12"/>
    <mergeCell ref="BU9:BV9"/>
    <mergeCell ref="AO6:BF11"/>
    <mergeCell ref="BL6:BN6"/>
    <mergeCell ref="BO6:BQ6"/>
    <mergeCell ref="BR6:BV6"/>
    <mergeCell ref="BL7:BN7"/>
    <mergeCell ref="BO7:BQ7"/>
    <mergeCell ref="BR7:BV7"/>
    <mergeCell ref="BL10:BN10"/>
    <mergeCell ref="BO10:BQ10"/>
    <mergeCell ref="BR10:BT10"/>
    <mergeCell ref="BU10:BV10"/>
    <mergeCell ref="BU8:BV8"/>
    <mergeCell ref="A5:H7"/>
    <mergeCell ref="I5:M7"/>
    <mergeCell ref="N5:O7"/>
    <mergeCell ref="P5:V7"/>
    <mergeCell ref="W5:AA7"/>
    <mergeCell ref="AB5:AH7"/>
    <mergeCell ref="BK1:BK3"/>
    <mergeCell ref="BL1:BN3"/>
    <mergeCell ref="BO2:BX2"/>
    <mergeCell ref="J4:BE4"/>
    <mergeCell ref="BJ4:BJ5"/>
    <mergeCell ref="BK4:BQ4"/>
    <mergeCell ref="BL5:BN5"/>
    <mergeCell ref="BO5:BQ5"/>
    <mergeCell ref="BR5:BV5"/>
    <mergeCell ref="AH1:BG3"/>
    <mergeCell ref="A1:H3"/>
    <mergeCell ref="I1:O3"/>
    <mergeCell ref="Q1:V3"/>
    <mergeCell ref="W1:AC3"/>
    <mergeCell ref="AD1:AG3"/>
  </mergeCells>
  <phoneticPr fontId="1"/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9" tint="-0.249977111117893"/>
  </sheetPr>
  <dimension ref="A1:S75"/>
  <sheetViews>
    <sheetView showZeros="0" topLeftCell="A40" zoomScale="75" zoomScaleNormal="75" workbookViewId="0">
      <selection activeCell="L14" sqref="L14"/>
    </sheetView>
  </sheetViews>
  <sheetFormatPr defaultRowHeight="13.5" x14ac:dyDescent="0.15"/>
  <cols>
    <col min="1" max="1" width="4" style="3" customWidth="1"/>
    <col min="2" max="2" width="8.875" style="3" customWidth="1"/>
    <col min="3" max="3" width="3.125" style="3" customWidth="1"/>
    <col min="4" max="6" width="3.875" style="3" customWidth="1"/>
    <col min="7" max="7" width="4.125" style="3" customWidth="1"/>
    <col min="8" max="8" width="3.375" style="3" customWidth="1"/>
    <col min="9" max="10" width="4.125" style="3" customWidth="1"/>
    <col min="11" max="11" width="2.625" style="3" customWidth="1"/>
    <col min="12" max="13" width="5.625" style="3" bestFit="1" customWidth="1"/>
    <col min="14" max="15" width="6.875" style="3" bestFit="1" customWidth="1"/>
    <col min="16" max="18" width="11.625" style="3" customWidth="1"/>
  </cols>
  <sheetData>
    <row r="1" spans="1:19" s="3" customFormat="1" ht="17.25" customHeight="1" x14ac:dyDescent="0.1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3" customFormat="1" ht="24" x14ac:dyDescent="0.15">
      <c r="A2" s="475" t="s">
        <v>74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5"/>
      <c r="P2" s="6"/>
      <c r="Q2" s="7"/>
      <c r="R2" s="8"/>
    </row>
    <row r="3" spans="1:19" s="3" customFormat="1" ht="24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5"/>
      <c r="P3" s="6"/>
      <c r="Q3" s="7"/>
      <c r="R3" s="8"/>
    </row>
    <row r="4" spans="1:19" s="3" customFormat="1" x14ac:dyDescent="0.15">
      <c r="A4" s="10"/>
      <c r="B4" s="10"/>
    </row>
    <row r="5" spans="1:19" s="3" customFormat="1" ht="27" customHeight="1" x14ac:dyDescent="0.15">
      <c r="A5" s="11" t="s">
        <v>25</v>
      </c>
      <c r="B5" s="11"/>
      <c r="C5" s="476" t="s">
        <v>26</v>
      </c>
      <c r="D5" s="476"/>
      <c r="E5" s="476"/>
      <c r="F5" s="476"/>
      <c r="G5" s="476"/>
      <c r="H5" s="476"/>
      <c r="I5" s="476"/>
      <c r="J5" s="113"/>
      <c r="K5" s="431" t="s">
        <v>27</v>
      </c>
      <c r="L5" s="432"/>
      <c r="M5" s="422" t="s">
        <v>28</v>
      </c>
      <c r="N5" s="430" t="s">
        <v>29</v>
      </c>
      <c r="O5" s="430"/>
      <c r="P5" s="380" t="str">
        <f>+'請求書入力 (記入例)'!I11</f>
        <v>㈱山本建設</v>
      </c>
      <c r="Q5" s="380"/>
      <c r="R5" s="380"/>
      <c r="S5" s="368"/>
    </row>
    <row r="6" spans="1:19" s="3" customFormat="1" ht="27" customHeight="1" x14ac:dyDescent="0.15">
      <c r="A6" s="13"/>
      <c r="B6" s="13"/>
      <c r="C6" s="14"/>
      <c r="D6" s="14"/>
      <c r="E6" s="14"/>
      <c r="F6" s="14"/>
      <c r="G6" s="14"/>
      <c r="H6" s="14"/>
      <c r="I6" s="14"/>
      <c r="J6" s="14"/>
      <c r="K6" s="15"/>
      <c r="L6" s="12"/>
      <c r="M6" s="422"/>
      <c r="N6" s="437" t="s">
        <v>30</v>
      </c>
      <c r="O6" s="265"/>
      <c r="P6" s="376">
        <f>+'請求書入力 (記入例)'!$I$1</f>
        <v>8088</v>
      </c>
      <c r="Q6" s="377"/>
      <c r="R6" s="377"/>
      <c r="S6" s="126" t="s">
        <v>67</v>
      </c>
    </row>
    <row r="7" spans="1:19" s="3" customFormat="1" ht="27" customHeight="1" x14ac:dyDescent="0.15">
      <c r="C7" s="12"/>
      <c r="D7" s="12"/>
      <c r="E7" s="12"/>
      <c r="F7" s="12"/>
      <c r="G7" s="12"/>
      <c r="H7" s="12"/>
      <c r="I7" s="12"/>
      <c r="J7" s="12"/>
      <c r="K7" s="12"/>
      <c r="L7" s="12"/>
      <c r="M7" s="422"/>
      <c r="N7" s="430" t="s">
        <v>31</v>
      </c>
      <c r="O7" s="430"/>
      <c r="P7" s="378" t="str">
        <f>+'請求書入力 (記入例)'!$I$13</f>
        <v>山本カンサイ</v>
      </c>
      <c r="Q7" s="378"/>
      <c r="R7" s="378"/>
      <c r="S7" s="368"/>
    </row>
    <row r="8" spans="1:19" s="3" customFormat="1" ht="34.5" customHeight="1" x14ac:dyDescent="0.15">
      <c r="A8" s="386" t="s">
        <v>32</v>
      </c>
      <c r="B8" s="386"/>
      <c r="C8" s="386"/>
      <c r="D8" s="33" t="s">
        <v>33</v>
      </c>
      <c r="E8" s="20">
        <f>+'請求書入力 (記入例)'!$L$22</f>
        <v>28</v>
      </c>
      <c r="F8" s="20" t="s">
        <v>34</v>
      </c>
      <c r="G8" s="20">
        <f>+'請求書入力 (記入例)'!$Q$22</f>
        <v>2</v>
      </c>
      <c r="H8" s="20" t="s">
        <v>35</v>
      </c>
      <c r="I8" s="20">
        <f>+'請求書入力 (記入例)'!$V$22</f>
        <v>28</v>
      </c>
      <c r="J8" s="20" t="s">
        <v>36</v>
      </c>
      <c r="K8" s="34"/>
      <c r="L8" s="16"/>
      <c r="M8" s="422"/>
      <c r="N8" s="436" t="s">
        <v>37</v>
      </c>
      <c r="O8" s="436"/>
      <c r="P8" s="379" t="str">
        <f>+"〒　"&amp;'請求書入力 (記入例)'!$I$5&amp;" "&amp;+'請求書入力 (記入例)'!$P$5</f>
        <v>〒　110 5959</v>
      </c>
      <c r="Q8" s="377"/>
      <c r="R8" s="377"/>
      <c r="S8" s="118"/>
    </row>
    <row r="9" spans="1:19" s="3" customFormat="1" ht="34.5" customHeight="1" x14ac:dyDescent="0.15">
      <c r="A9" s="386" t="s">
        <v>38</v>
      </c>
      <c r="B9" s="386"/>
      <c r="C9" s="386"/>
      <c r="D9" s="33" t="s">
        <v>33</v>
      </c>
      <c r="E9" s="495">
        <f>+'請求書入力 (記入例)'!$K$19</f>
        <v>28</v>
      </c>
      <c r="F9" s="382"/>
      <c r="G9" s="18" t="s">
        <v>34</v>
      </c>
      <c r="H9" s="495">
        <f>+'請求書入力 (記入例)'!$O$19</f>
        <v>2</v>
      </c>
      <c r="I9" s="382"/>
      <c r="J9" s="19" t="s">
        <v>39</v>
      </c>
      <c r="K9" s="35"/>
      <c r="L9" s="16"/>
      <c r="M9" s="422"/>
      <c r="N9" s="436"/>
      <c r="O9" s="436"/>
      <c r="P9" s="380" t="str">
        <f>+'請求書入力 (記入例)'!I8</f>
        <v>大阪市北区淀川町1-12</v>
      </c>
      <c r="Q9" s="380"/>
      <c r="R9" s="380"/>
      <c r="S9" s="368"/>
    </row>
    <row r="10" spans="1:19" s="3" customFormat="1" ht="34.5" customHeight="1" x14ac:dyDescent="0.1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422"/>
      <c r="N10" s="433" t="s">
        <v>65</v>
      </c>
      <c r="O10" s="433"/>
      <c r="P10" s="381" t="str">
        <f>+'請求書入力 (記入例)'!$I$14</f>
        <v>090-9999-9999</v>
      </c>
      <c r="Q10" s="381"/>
      <c r="R10" s="381"/>
      <c r="S10" s="368"/>
    </row>
    <row r="11" spans="1:19" s="3" customFormat="1" ht="34.5" customHeight="1" x14ac:dyDescent="0.15">
      <c r="A11" s="391" t="s">
        <v>40</v>
      </c>
      <c r="B11" s="391"/>
      <c r="C11" s="434">
        <f>+$S$26</f>
        <v>60000</v>
      </c>
      <c r="D11" s="435"/>
      <c r="E11" s="435"/>
      <c r="F11" s="435"/>
      <c r="G11" s="435"/>
      <c r="H11" s="435"/>
      <c r="I11" s="435"/>
      <c r="J11" s="435"/>
      <c r="K11" s="435"/>
      <c r="L11" s="21"/>
      <c r="M11" s="422"/>
      <c r="N11" s="433" t="s">
        <v>88</v>
      </c>
      <c r="O11" s="433"/>
      <c r="P11" s="381" t="str">
        <f>+'請求書入力 (記入例)'!$I$16</f>
        <v>050-999-5555</v>
      </c>
      <c r="Q11" s="381"/>
      <c r="R11" s="381"/>
      <c r="S11" s="368"/>
    </row>
    <row r="12" spans="1:19" s="3" customFormat="1" ht="30.75" customHeight="1" x14ac:dyDescent="0.15">
      <c r="A12" s="391"/>
      <c r="B12" s="391"/>
      <c r="C12" s="435"/>
      <c r="D12" s="435"/>
      <c r="E12" s="435"/>
      <c r="F12" s="435"/>
      <c r="G12" s="435"/>
      <c r="H12" s="435"/>
      <c r="I12" s="435"/>
      <c r="J12" s="435"/>
      <c r="K12" s="435"/>
      <c r="L12" s="21"/>
      <c r="M12" s="422"/>
      <c r="N12" s="433" t="s">
        <v>41</v>
      </c>
      <c r="O12" s="433"/>
      <c r="P12" s="121" t="str">
        <f>+'請求書入力 (記入例)'!$AS$21</f>
        <v>カンサイ銀行</v>
      </c>
      <c r="Q12" s="121" t="str">
        <f>+'請求書入力 (記入例)'!$AS$23</f>
        <v>淀橋支店</v>
      </c>
      <c r="R12" s="121" t="str">
        <f>+'請求書入力 (記入例)'!$AS$25</f>
        <v>普通</v>
      </c>
    </row>
    <row r="13" spans="1:19" s="3" customFormat="1" ht="30.75" customHeight="1" x14ac:dyDescent="0.1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422"/>
      <c r="N13" s="433"/>
      <c r="O13" s="433"/>
      <c r="P13" s="119" t="str">
        <f>+'請求書入力 (記入例)'!$AS$27</f>
        <v>0010100</v>
      </c>
      <c r="Q13" s="474" t="str">
        <f>+'請求書入力 (記入例)'!$AS$29</f>
        <v>カ.ヤマモトケンセツ</v>
      </c>
      <c r="R13" s="265"/>
    </row>
    <row r="14" spans="1:19" s="3" customFormat="1" ht="14.25" x14ac:dyDescent="0.1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  <c r="O14" s="23"/>
      <c r="P14" s="24"/>
      <c r="Q14" s="24"/>
      <c r="R14" s="24"/>
    </row>
    <row r="15" spans="1:19" s="3" customFormat="1" ht="36.75" customHeight="1" x14ac:dyDescent="0.15">
      <c r="B15" s="386" t="s">
        <v>42</v>
      </c>
      <c r="C15" s="377"/>
      <c r="D15" s="377"/>
      <c r="E15" s="400">
        <f>+'請求書入力 (記入例)'!$W$1</f>
        <v>2700108</v>
      </c>
      <c r="F15" s="401"/>
      <c r="G15" s="401"/>
      <c r="H15" s="401"/>
      <c r="I15" s="401"/>
      <c r="J15" s="401"/>
      <c r="K15" s="401"/>
      <c r="P15" s="112" t="s">
        <v>73</v>
      </c>
      <c r="Q15" s="50" t="str">
        <f>+'請求書入力 (記入例)'!$AB$5</f>
        <v>山本</v>
      </c>
      <c r="R15" s="38"/>
    </row>
    <row r="16" spans="1:19" s="3" customFormat="1" ht="36.75" customHeight="1" x14ac:dyDescent="0.15">
      <c r="B16" s="369" t="s">
        <v>1</v>
      </c>
      <c r="C16" s="252"/>
      <c r="D16" s="370"/>
      <c r="E16" s="406" t="str">
        <f>+'請求書入力 (記入例)'!AH$1</f>
        <v>水素ステーション</v>
      </c>
      <c r="F16" s="407"/>
      <c r="G16" s="407"/>
      <c r="H16" s="407"/>
      <c r="I16" s="407"/>
      <c r="J16" s="407"/>
      <c r="K16" s="407"/>
      <c r="L16" s="407"/>
      <c r="M16" s="408"/>
      <c r="N16" s="48"/>
      <c r="O16" s="49"/>
      <c r="P16" s="49"/>
      <c r="Q16" s="49"/>
      <c r="R16" s="38"/>
    </row>
    <row r="17" spans="1:19" s="3" customFormat="1" ht="36" customHeight="1" x14ac:dyDescent="0.15">
      <c r="A17" s="38"/>
      <c r="B17" s="409" t="s">
        <v>69</v>
      </c>
      <c r="C17" s="410"/>
      <c r="D17" s="411" t="str">
        <f>+'請求書入力 (記入例)'!$BL$1</f>
        <v>土木（1）</v>
      </c>
      <c r="E17" s="412"/>
      <c r="F17" s="412"/>
      <c r="G17" s="412"/>
      <c r="H17" s="412"/>
      <c r="I17" s="412"/>
      <c r="J17" s="412"/>
      <c r="K17" s="412"/>
      <c r="L17" s="412"/>
      <c r="M17" s="412"/>
      <c r="N17" s="84"/>
      <c r="O17" s="38"/>
      <c r="P17" s="38"/>
      <c r="Q17" s="38"/>
      <c r="R17" s="38"/>
    </row>
    <row r="18" spans="1:19" s="3" customFormat="1" ht="24.75" customHeight="1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s="3" customFormat="1" ht="24.75" customHeight="1" x14ac:dyDescent="0.15">
      <c r="A19" s="485" t="s">
        <v>43</v>
      </c>
      <c r="B19" s="487" t="s">
        <v>44</v>
      </c>
      <c r="C19" s="488"/>
      <c r="D19" s="488"/>
      <c r="E19" s="488"/>
      <c r="F19" s="488"/>
      <c r="G19" s="488"/>
      <c r="H19" s="488"/>
      <c r="I19" s="73"/>
      <c r="J19" s="73"/>
      <c r="K19" s="73"/>
      <c r="L19" s="74"/>
      <c r="M19" s="75"/>
      <c r="N19" s="111" t="s">
        <v>45</v>
      </c>
      <c r="O19" s="76"/>
      <c r="P19" s="76"/>
      <c r="Q19" s="76"/>
      <c r="R19" s="76"/>
      <c r="S19" s="77"/>
    </row>
    <row r="20" spans="1:19" s="3" customFormat="1" ht="24.75" customHeight="1" x14ac:dyDescent="0.15">
      <c r="A20" s="486"/>
      <c r="B20" s="80" t="s">
        <v>0</v>
      </c>
      <c r="C20" s="489" t="s">
        <v>70</v>
      </c>
      <c r="D20" s="490"/>
      <c r="E20" s="491"/>
      <c r="F20" s="489" t="s">
        <v>71</v>
      </c>
      <c r="G20" s="490"/>
      <c r="H20" s="491"/>
      <c r="I20" s="492" t="s">
        <v>72</v>
      </c>
      <c r="J20" s="493"/>
      <c r="K20" s="493"/>
      <c r="L20" s="493"/>
      <c r="M20" s="494"/>
      <c r="N20" s="77" t="s">
        <v>2</v>
      </c>
      <c r="O20" s="78" t="s">
        <v>46</v>
      </c>
      <c r="P20" s="79" t="s">
        <v>3</v>
      </c>
      <c r="Q20" s="79" t="s">
        <v>4</v>
      </c>
      <c r="R20" s="79" t="s">
        <v>47</v>
      </c>
      <c r="S20" s="79" t="s">
        <v>48</v>
      </c>
    </row>
    <row r="21" spans="1:19" s="3" customFormat="1" ht="24.75" customHeight="1" x14ac:dyDescent="0.15">
      <c r="A21" s="28">
        <v>1</v>
      </c>
      <c r="B21" s="36">
        <f>+'請求書入力 (記入例)'!$BK$6</f>
        <v>42428</v>
      </c>
      <c r="C21" s="263" t="str">
        <f>+'請求書入力 (記入例)'!$BL$6</f>
        <v>土木</v>
      </c>
      <c r="D21" s="279"/>
      <c r="E21" s="477"/>
      <c r="F21" s="263" t="str">
        <f>+'請求書入力 (記入例)'!$BO$6</f>
        <v>大神</v>
      </c>
      <c r="G21" s="279"/>
      <c r="H21" s="477"/>
      <c r="I21" s="260" t="str">
        <f>+'請求書入力 (記入例)'!$BR$6</f>
        <v>基礎工事部材</v>
      </c>
      <c r="J21" s="478"/>
      <c r="K21" s="478"/>
      <c r="L21" s="478"/>
      <c r="M21" s="479"/>
      <c r="N21" s="136">
        <f>+'請求書入力 (記入例)'!$BW$6</f>
        <v>1</v>
      </c>
      <c r="O21" s="136" t="str">
        <f>+'請求書入力 (記入例)'!$BX$6</f>
        <v>式</v>
      </c>
      <c r="P21" s="136">
        <f>+'請求書入力 (記入例)'!$BY$6</f>
        <v>50000</v>
      </c>
      <c r="Q21" s="136">
        <f>+'請求書入力 (記入例)'!$BZ$6</f>
        <v>50000</v>
      </c>
      <c r="R21" s="136">
        <f>+Q21*0.08</f>
        <v>4000</v>
      </c>
      <c r="S21" s="136">
        <f>+Q21+R21</f>
        <v>54000</v>
      </c>
    </row>
    <row r="22" spans="1:19" s="3" customFormat="1" ht="24.75" customHeight="1" x14ac:dyDescent="0.15">
      <c r="A22" s="28">
        <v>2</v>
      </c>
      <c r="B22" s="36">
        <f>+'請求書入力 (記入例)'!$BK$7</f>
        <v>42428</v>
      </c>
      <c r="C22" s="263" t="str">
        <f>+'請求書入力 (記入例)'!$BL$7</f>
        <v>土木</v>
      </c>
      <c r="D22" s="279"/>
      <c r="E22" s="477"/>
      <c r="F22" s="263">
        <f>+'請求書入力 (記入例)'!$BO$7</f>
        <v>0</v>
      </c>
      <c r="G22" s="279"/>
      <c r="H22" s="477"/>
      <c r="I22" s="260" t="str">
        <f>+'請求書入力 (記入例)'!$BR$7</f>
        <v>バイパス代立替</v>
      </c>
      <c r="J22" s="478"/>
      <c r="K22" s="478"/>
      <c r="L22" s="478"/>
      <c r="M22" s="479"/>
      <c r="N22" s="136">
        <f>+'請求書入力 (記入例)'!$BW$7</f>
        <v>1</v>
      </c>
      <c r="O22" s="136" t="str">
        <f>+'請求書入力 (記入例)'!$BX$7</f>
        <v>式</v>
      </c>
      <c r="P22" s="136">
        <f>+'請求書入力 (記入例)'!$BY$7</f>
        <v>3000</v>
      </c>
      <c r="Q22" s="136">
        <f>+'請求書入力 (記入例)'!$BZ$7</f>
        <v>3000</v>
      </c>
      <c r="R22" s="136">
        <f t="shared" ref="R22:R25" si="0">+Q22*0.08</f>
        <v>240</v>
      </c>
      <c r="S22" s="136">
        <f t="shared" ref="S22:S25" si="1">+P22+Q22</f>
        <v>6000</v>
      </c>
    </row>
    <row r="23" spans="1:19" s="3" customFormat="1" ht="24.75" customHeight="1" x14ac:dyDescent="0.15">
      <c r="A23" s="28">
        <v>3</v>
      </c>
      <c r="B23" s="36">
        <f>+'請求書入力 (記入例)'!$BK$8</f>
        <v>0</v>
      </c>
      <c r="C23" s="263">
        <f>+'請求書入力 (記入例)'!$BL$8</f>
        <v>0</v>
      </c>
      <c r="D23" s="279"/>
      <c r="E23" s="477"/>
      <c r="F23" s="263">
        <f>+'請求書入力 (記入例)'!$BO$8</f>
        <v>0</v>
      </c>
      <c r="G23" s="279"/>
      <c r="H23" s="477"/>
      <c r="I23" s="260">
        <f>+'請求書入力 (記入例)'!$BR$8</f>
        <v>0</v>
      </c>
      <c r="J23" s="478"/>
      <c r="K23" s="478"/>
      <c r="L23" s="478"/>
      <c r="M23" s="479"/>
      <c r="N23" s="136">
        <f>+'請求書入力 (記入例)'!$BW$8</f>
        <v>0</v>
      </c>
      <c r="O23" s="136">
        <f>+'請求書入力 (記入例)'!$BX$8</f>
        <v>0</v>
      </c>
      <c r="P23" s="136">
        <f>+'請求書入力 (記入例)'!$BY$8</f>
        <v>0</v>
      </c>
      <c r="Q23" s="136">
        <f>+'請求書入力 (記入例)'!$BZ$8</f>
        <v>0</v>
      </c>
      <c r="R23" s="136">
        <f t="shared" si="0"/>
        <v>0</v>
      </c>
      <c r="S23" s="136">
        <f t="shared" si="1"/>
        <v>0</v>
      </c>
    </row>
    <row r="24" spans="1:19" s="3" customFormat="1" ht="24.75" customHeight="1" x14ac:dyDescent="0.15">
      <c r="A24" s="28">
        <v>4</v>
      </c>
      <c r="B24" s="36">
        <f>+'請求書入力 (記入例)'!$BK$9</f>
        <v>0</v>
      </c>
      <c r="C24" s="263">
        <f>+'請求書入力 (記入例)'!$BL$9</f>
        <v>0</v>
      </c>
      <c r="D24" s="279"/>
      <c r="E24" s="477"/>
      <c r="F24" s="263">
        <f>+'請求書入力 (記入例)'!$BO$9</f>
        <v>0</v>
      </c>
      <c r="G24" s="279"/>
      <c r="H24" s="477"/>
      <c r="I24" s="260">
        <f>+'請求書入力 (記入例)'!$BR$9</f>
        <v>0</v>
      </c>
      <c r="J24" s="478"/>
      <c r="K24" s="478"/>
      <c r="L24" s="478"/>
      <c r="M24" s="479"/>
      <c r="N24" s="136">
        <f>+'請求書入力 (記入例)'!$BW$9</f>
        <v>0</v>
      </c>
      <c r="O24" s="136">
        <f>+'請求書入力 (記入例)'!$BX$9</f>
        <v>0</v>
      </c>
      <c r="P24" s="136">
        <f>+'請求書入力 (記入例)'!$BY$9</f>
        <v>0</v>
      </c>
      <c r="Q24" s="136">
        <f>+'請求書入力 (記入例)'!$BZ$9</f>
        <v>0</v>
      </c>
      <c r="R24" s="136">
        <f t="shared" si="0"/>
        <v>0</v>
      </c>
      <c r="S24" s="136">
        <f t="shared" si="1"/>
        <v>0</v>
      </c>
    </row>
    <row r="25" spans="1:19" s="3" customFormat="1" ht="24.75" customHeight="1" x14ac:dyDescent="0.15">
      <c r="A25" s="28">
        <v>5</v>
      </c>
      <c r="B25" s="36">
        <f>+'請求書入力 (記入例)'!$BK$10</f>
        <v>0</v>
      </c>
      <c r="C25" s="263">
        <f>+'請求書入力 (記入例)'!$BL$10</f>
        <v>0</v>
      </c>
      <c r="D25" s="279"/>
      <c r="E25" s="477"/>
      <c r="F25" s="263">
        <f>+'請求書入力 (記入例)'!$BO$10</f>
        <v>0</v>
      </c>
      <c r="G25" s="279"/>
      <c r="H25" s="477"/>
      <c r="I25" s="260">
        <f>+'請求書入力 (記入例)'!$BR$10</f>
        <v>0</v>
      </c>
      <c r="J25" s="478"/>
      <c r="K25" s="478"/>
      <c r="L25" s="478"/>
      <c r="M25" s="479"/>
      <c r="N25" s="136">
        <f>+'請求書入力 (記入例)'!$BW$10</f>
        <v>0</v>
      </c>
      <c r="O25" s="136">
        <f>+'請求書入力 (記入例)'!$BX$10</f>
        <v>0</v>
      </c>
      <c r="P25" s="136">
        <f>+'請求書入力 (記入例)'!$BY$10</f>
        <v>0</v>
      </c>
      <c r="Q25" s="136">
        <f>+'請求書入力 (記入例)'!$BZ$10</f>
        <v>0</v>
      </c>
      <c r="R25" s="136">
        <f t="shared" si="0"/>
        <v>0</v>
      </c>
      <c r="S25" s="136">
        <f t="shared" si="1"/>
        <v>0</v>
      </c>
    </row>
    <row r="26" spans="1:19" s="3" customFormat="1" ht="24.75" customHeight="1" x14ac:dyDescent="0.15">
      <c r="A26" s="373" t="s">
        <v>64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1"/>
      <c r="M26" s="32"/>
      <c r="N26" s="138">
        <v>1</v>
      </c>
      <c r="O26" s="139" t="s">
        <v>53</v>
      </c>
      <c r="P26" s="140">
        <f>SUM(P21:P25)</f>
        <v>53000</v>
      </c>
      <c r="Q26" s="140">
        <f>SUM(Q21:Q25)</f>
        <v>53000</v>
      </c>
      <c r="R26" s="140">
        <f>SUM(R21:R25)</f>
        <v>4240</v>
      </c>
      <c r="S26" s="137">
        <f>SUM(S21:S25)</f>
        <v>60000</v>
      </c>
    </row>
    <row r="27" spans="1:19" s="3" customFormat="1" ht="12" customHeight="1" x14ac:dyDescent="0.15">
      <c r="A27" s="51"/>
      <c r="B27" s="52"/>
      <c r="C27" s="53"/>
      <c r="D27" s="54"/>
      <c r="E27" s="54"/>
      <c r="F27" s="52"/>
      <c r="G27" s="55"/>
      <c r="H27" s="55"/>
      <c r="I27" s="53"/>
      <c r="J27" s="54"/>
      <c r="K27" s="54"/>
      <c r="L27" s="52"/>
      <c r="M27" s="55"/>
      <c r="N27" s="56"/>
      <c r="O27" s="57"/>
      <c r="P27" s="58"/>
      <c r="Q27" s="59"/>
      <c r="R27" s="59"/>
    </row>
    <row r="28" spans="1:19" s="3" customFormat="1" ht="12" customHeight="1" x14ac:dyDescent="0.15">
      <c r="A28" s="60"/>
      <c r="B28" s="61"/>
      <c r="C28" s="62"/>
      <c r="D28" s="109"/>
      <c r="E28" s="109"/>
      <c r="F28" s="61"/>
      <c r="G28" s="64"/>
      <c r="H28" s="64"/>
      <c r="I28" s="62"/>
      <c r="J28" s="109"/>
      <c r="N28" s="65"/>
      <c r="O28" s="66"/>
      <c r="P28" s="67"/>
      <c r="Q28" s="68"/>
      <c r="R28" s="68"/>
    </row>
    <row r="29" spans="1:19" s="3" customFormat="1" ht="24.75" customHeight="1" x14ac:dyDescent="0.15">
      <c r="A29" s="60"/>
      <c r="B29" s="372" t="s">
        <v>81</v>
      </c>
      <c r="C29" s="247"/>
      <c r="D29" s="247"/>
      <c r="E29" s="482" t="str">
        <f>+'請求書入力 (記入例)'!$BN$12</f>
        <v>B27008458</v>
      </c>
      <c r="F29" s="483"/>
      <c r="G29" s="483"/>
      <c r="H29" s="483"/>
      <c r="I29" s="484"/>
      <c r="J29" s="109"/>
      <c r="P29" s="124" t="s">
        <v>111</v>
      </c>
      <c r="Q29" s="125" t="s">
        <v>109</v>
      </c>
      <c r="R29" s="125" t="s">
        <v>110</v>
      </c>
    </row>
    <row r="30" spans="1:19" s="3" customFormat="1" ht="24.75" customHeight="1" x14ac:dyDescent="0.15">
      <c r="A30" s="60"/>
      <c r="B30" s="371" t="s">
        <v>77</v>
      </c>
      <c r="C30" s="247"/>
      <c r="D30" s="247"/>
      <c r="E30" s="470">
        <f>+'請求書入力 (記入例)'!$BW$12</f>
        <v>1080000</v>
      </c>
      <c r="F30" s="471"/>
      <c r="G30" s="471"/>
      <c r="H30" s="472"/>
      <c r="I30" s="473"/>
      <c r="J30" s="109"/>
      <c r="P30" s="367"/>
      <c r="Q30" s="466"/>
      <c r="R30" s="466"/>
    </row>
    <row r="31" spans="1:19" s="3" customFormat="1" ht="24.75" customHeight="1" x14ac:dyDescent="0.15">
      <c r="A31" s="60"/>
      <c r="B31" s="371" t="s">
        <v>78</v>
      </c>
      <c r="C31" s="247"/>
      <c r="D31" s="247"/>
      <c r="E31" s="470">
        <f>+'請求書入力 (記入例)'!$BW$13</f>
        <v>864000</v>
      </c>
      <c r="F31" s="471"/>
      <c r="G31" s="471"/>
      <c r="H31" s="252"/>
      <c r="I31" s="370"/>
      <c r="J31" s="109"/>
      <c r="P31" s="368"/>
      <c r="Q31" s="467"/>
      <c r="R31" s="467"/>
    </row>
    <row r="32" spans="1:19" s="3" customFormat="1" ht="24.75" customHeight="1" x14ac:dyDescent="0.15">
      <c r="A32" s="60"/>
      <c r="B32" s="371" t="s">
        <v>79</v>
      </c>
      <c r="C32" s="247"/>
      <c r="D32" s="247"/>
      <c r="E32" s="470">
        <f>+'請求書入力 (記入例)'!$BW$14</f>
        <v>648000</v>
      </c>
      <c r="F32" s="471"/>
      <c r="G32" s="471"/>
      <c r="H32" s="472"/>
      <c r="I32" s="473"/>
      <c r="J32" s="109"/>
      <c r="Q32" s="68"/>
      <c r="R32" s="68"/>
    </row>
    <row r="33" spans="1:19" s="3" customFormat="1" ht="24.75" customHeight="1" x14ac:dyDescent="0.15">
      <c r="A33" s="60"/>
      <c r="B33" s="372" t="s">
        <v>80</v>
      </c>
      <c r="C33" s="247"/>
      <c r="D33" s="247"/>
      <c r="E33" s="470">
        <f>+'請求書入力 (記入例)'!$BW$15</f>
        <v>216000</v>
      </c>
      <c r="F33" s="471"/>
      <c r="G33" s="471"/>
      <c r="H33" s="472"/>
      <c r="I33" s="473"/>
      <c r="J33" s="109"/>
      <c r="Q33" s="68"/>
      <c r="R33" s="68"/>
    </row>
    <row r="34" spans="1:19" s="3" customFormat="1" ht="24.75" customHeight="1" x14ac:dyDescent="0.15">
      <c r="A34" s="60"/>
      <c r="B34" s="372" t="s">
        <v>82</v>
      </c>
      <c r="C34" s="247"/>
      <c r="D34" s="247"/>
      <c r="E34" s="470">
        <f>+'請求書入力 (記入例)'!$BW$16</f>
        <v>216000</v>
      </c>
      <c r="F34" s="471"/>
      <c r="G34" s="471"/>
      <c r="H34" s="472"/>
      <c r="I34" s="473"/>
      <c r="J34" s="109"/>
      <c r="K34" s="109"/>
      <c r="L34" s="61"/>
      <c r="M34" s="64"/>
      <c r="N34" s="65"/>
      <c r="O34" s="66"/>
      <c r="P34" s="67"/>
      <c r="Q34" s="68"/>
      <c r="R34" s="68"/>
    </row>
    <row r="35" spans="1:19" s="3" customFormat="1" ht="24.75" customHeight="1" x14ac:dyDescent="0.15">
      <c r="A35" s="6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70"/>
      <c r="N35" s="65"/>
      <c r="O35" s="69"/>
      <c r="P35" s="71"/>
      <c r="Q35" s="71"/>
      <c r="R35" s="68"/>
    </row>
    <row r="36" spans="1:19" s="3" customFormat="1" x14ac:dyDescent="0.15"/>
    <row r="37" spans="1:19" s="3" customFormat="1" ht="24" x14ac:dyDescent="0.15">
      <c r="A37" s="475" t="s">
        <v>75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5"/>
      <c r="P37" s="6"/>
      <c r="Q37" s="7"/>
      <c r="R37" s="8"/>
    </row>
    <row r="38" spans="1:19" s="3" customFormat="1" ht="24" x14ac:dyDescent="0.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5"/>
      <c r="P38" s="6"/>
      <c r="Q38" s="7"/>
      <c r="R38" s="8"/>
    </row>
    <row r="39" spans="1:19" s="3" customFormat="1" x14ac:dyDescent="0.15">
      <c r="A39" s="10"/>
      <c r="B39" s="10"/>
    </row>
    <row r="40" spans="1:19" s="3" customFormat="1" ht="27" customHeight="1" x14ac:dyDescent="0.15">
      <c r="A40" s="11" t="s">
        <v>25</v>
      </c>
      <c r="B40" s="11"/>
      <c r="C40" s="476" t="s">
        <v>26</v>
      </c>
      <c r="D40" s="476"/>
      <c r="E40" s="476"/>
      <c r="F40" s="476"/>
      <c r="G40" s="476"/>
      <c r="H40" s="476"/>
      <c r="I40" s="476"/>
      <c r="J40" s="113"/>
      <c r="K40" s="431" t="s">
        <v>27</v>
      </c>
      <c r="L40" s="432"/>
      <c r="M40" s="422" t="s">
        <v>28</v>
      </c>
      <c r="N40" s="430" t="s">
        <v>29</v>
      </c>
      <c r="O40" s="430"/>
      <c r="P40" s="380">
        <f>+'請求書入力 (記入例)'!I82</f>
        <v>0</v>
      </c>
      <c r="Q40" s="380"/>
      <c r="R40" s="380"/>
      <c r="S40" s="368"/>
    </row>
    <row r="41" spans="1:19" s="3" customFormat="1" ht="27" customHeight="1" x14ac:dyDescent="0.15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5"/>
      <c r="L41" s="12"/>
      <c r="M41" s="422"/>
      <c r="N41" s="437" t="s">
        <v>30</v>
      </c>
      <c r="O41" s="265"/>
      <c r="P41" s="376">
        <f>+'請求書入力 (記入例)'!$I$1</f>
        <v>8088</v>
      </c>
      <c r="Q41" s="377"/>
      <c r="R41" s="377"/>
      <c r="S41" s="126" t="s">
        <v>67</v>
      </c>
    </row>
    <row r="42" spans="1:19" s="3" customFormat="1" ht="27" customHeight="1" x14ac:dyDescent="0.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22"/>
      <c r="N42" s="430" t="s">
        <v>31</v>
      </c>
      <c r="O42" s="430"/>
      <c r="P42" s="378" t="str">
        <f>+'請求書入力 (記入例)'!$I$13</f>
        <v>山本カンサイ</v>
      </c>
      <c r="Q42" s="378"/>
      <c r="R42" s="378"/>
      <c r="S42" s="368"/>
    </row>
    <row r="43" spans="1:19" s="3" customFormat="1" ht="34.5" customHeight="1" x14ac:dyDescent="0.15">
      <c r="A43" s="386" t="s">
        <v>32</v>
      </c>
      <c r="B43" s="386"/>
      <c r="C43" s="386"/>
      <c r="D43" s="33" t="s">
        <v>33</v>
      </c>
      <c r="E43" s="20">
        <f>+'請求書入力 (記入例)'!$L$22</f>
        <v>28</v>
      </c>
      <c r="F43" s="20" t="s">
        <v>34</v>
      </c>
      <c r="G43" s="20">
        <f>+'請求書入力 (記入例)'!$Q$22</f>
        <v>2</v>
      </c>
      <c r="H43" s="20" t="s">
        <v>35</v>
      </c>
      <c r="I43" s="20">
        <f>+'請求書入力 (記入例)'!$V$22</f>
        <v>28</v>
      </c>
      <c r="J43" s="20" t="s">
        <v>36</v>
      </c>
      <c r="K43" s="34"/>
      <c r="L43" s="16"/>
      <c r="M43" s="422"/>
      <c r="N43" s="436" t="s">
        <v>37</v>
      </c>
      <c r="O43" s="436"/>
      <c r="P43" s="379" t="str">
        <f>+"〒　"&amp;'請求書入力 (記入例)'!$I$5&amp;" "&amp;+'請求書入力 (記入例)'!$P$5</f>
        <v>〒　110 5959</v>
      </c>
      <c r="Q43" s="377"/>
      <c r="R43" s="377"/>
      <c r="S43" s="118"/>
    </row>
    <row r="44" spans="1:19" s="3" customFormat="1" ht="34.5" customHeight="1" x14ac:dyDescent="0.15">
      <c r="A44" s="386" t="s">
        <v>38</v>
      </c>
      <c r="B44" s="386"/>
      <c r="C44" s="386"/>
      <c r="D44" s="17"/>
      <c r="E44" s="20">
        <f>+'請求書入力 (記入例)'!$K$19</f>
        <v>28</v>
      </c>
      <c r="F44" s="17"/>
      <c r="G44" s="18" t="s">
        <v>34</v>
      </c>
      <c r="H44" s="20">
        <f>+'請求書入力 (記入例)'!$O$19</f>
        <v>2</v>
      </c>
      <c r="I44" s="20"/>
      <c r="J44" s="19" t="s">
        <v>39</v>
      </c>
      <c r="K44" s="35"/>
      <c r="L44" s="16"/>
      <c r="M44" s="422"/>
      <c r="N44" s="436"/>
      <c r="O44" s="436"/>
      <c r="P44" s="380">
        <f>+'請求書入力 (記入例)'!I79</f>
        <v>0</v>
      </c>
      <c r="Q44" s="380"/>
      <c r="R44" s="380"/>
      <c r="S44" s="368"/>
    </row>
    <row r="45" spans="1:19" s="3" customFormat="1" ht="34.5" customHeight="1" x14ac:dyDescent="0.1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22"/>
      <c r="N45" s="433" t="s">
        <v>65</v>
      </c>
      <c r="O45" s="433"/>
      <c r="P45" s="381" t="str">
        <f>+'請求書入力 (記入例)'!$I$14</f>
        <v>090-9999-9999</v>
      </c>
      <c r="Q45" s="381"/>
      <c r="R45" s="381"/>
      <c r="S45" s="368"/>
    </row>
    <row r="46" spans="1:19" s="3" customFormat="1" ht="34.5" customHeight="1" x14ac:dyDescent="0.15">
      <c r="A46" s="391" t="s">
        <v>40</v>
      </c>
      <c r="B46" s="391"/>
      <c r="C46" s="434">
        <f>+$R$26</f>
        <v>4240</v>
      </c>
      <c r="D46" s="435"/>
      <c r="E46" s="435"/>
      <c r="F46" s="435"/>
      <c r="G46" s="435"/>
      <c r="H46" s="435"/>
      <c r="I46" s="435"/>
      <c r="J46" s="435"/>
      <c r="K46" s="435"/>
      <c r="L46" s="21"/>
      <c r="M46" s="422"/>
      <c r="N46" s="433" t="s">
        <v>88</v>
      </c>
      <c r="O46" s="433"/>
      <c r="P46" s="381" t="str">
        <f>+'請求書入力 (記入例)'!$I$16</f>
        <v>050-999-5555</v>
      </c>
      <c r="Q46" s="381"/>
      <c r="R46" s="381"/>
      <c r="S46" s="368"/>
    </row>
    <row r="47" spans="1:19" s="3" customFormat="1" ht="30.75" customHeight="1" x14ac:dyDescent="0.15">
      <c r="A47" s="391"/>
      <c r="B47" s="391"/>
      <c r="C47" s="435"/>
      <c r="D47" s="435"/>
      <c r="E47" s="435"/>
      <c r="F47" s="435"/>
      <c r="G47" s="435"/>
      <c r="H47" s="435"/>
      <c r="I47" s="435"/>
      <c r="J47" s="435"/>
      <c r="K47" s="435"/>
      <c r="L47" s="21"/>
      <c r="M47" s="422"/>
      <c r="N47" s="433" t="s">
        <v>41</v>
      </c>
      <c r="O47" s="433"/>
      <c r="P47" s="121" t="str">
        <f>+'請求書入力 (記入例)'!$AS$21</f>
        <v>カンサイ銀行</v>
      </c>
      <c r="Q47" s="121" t="str">
        <f>+'請求書入力 (記入例)'!$AS$23</f>
        <v>淀橋支店</v>
      </c>
      <c r="R47" s="121" t="str">
        <f>+'請求書入力 (記入例)'!$AS$25</f>
        <v>普通</v>
      </c>
    </row>
    <row r="48" spans="1:19" s="3" customFormat="1" ht="30.75" customHeight="1" x14ac:dyDescent="0.1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422"/>
      <c r="N48" s="433"/>
      <c r="O48" s="433"/>
      <c r="P48" s="119" t="str">
        <f>+'請求書入力 (記入例)'!$AS$27</f>
        <v>0010100</v>
      </c>
      <c r="Q48" s="474" t="str">
        <f>+'請求書入力 (記入例)'!$AS$29</f>
        <v>カ.ヤマモトケンセツ</v>
      </c>
      <c r="R48" s="265"/>
    </row>
    <row r="49" spans="1:18" s="3" customFormat="1" ht="14.25" x14ac:dyDescent="0.1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4"/>
      <c r="Q49" s="24"/>
      <c r="R49" s="24"/>
    </row>
    <row r="50" spans="1:18" s="3" customFormat="1" ht="36.75" customHeight="1" x14ac:dyDescent="0.15">
      <c r="B50" s="386" t="s">
        <v>42</v>
      </c>
      <c r="C50" s="377"/>
      <c r="D50" s="377"/>
      <c r="E50" s="400">
        <f>+'請求書入力 (記入例)'!$W$1</f>
        <v>2700108</v>
      </c>
      <c r="F50" s="401"/>
      <c r="G50" s="401"/>
      <c r="H50" s="401"/>
      <c r="I50" s="401"/>
      <c r="J50" s="401"/>
      <c r="K50" s="401"/>
      <c r="P50" s="112" t="s">
        <v>73</v>
      </c>
      <c r="Q50" s="50" t="str">
        <f>+'請求書入力 (記入例)'!$AB$5</f>
        <v>山本</v>
      </c>
      <c r="R50" s="38"/>
    </row>
    <row r="51" spans="1:18" s="3" customFormat="1" ht="36.75" customHeight="1" x14ac:dyDescent="0.15">
      <c r="B51" s="369" t="s">
        <v>1</v>
      </c>
      <c r="C51" s="252"/>
      <c r="D51" s="370"/>
      <c r="E51" s="406" t="str">
        <f>+'請求書入力 (記入例)'!AH$1</f>
        <v>水素ステーション</v>
      </c>
      <c r="F51" s="407"/>
      <c r="G51" s="407"/>
      <c r="H51" s="407"/>
      <c r="I51" s="407"/>
      <c r="J51" s="407"/>
      <c r="K51" s="407"/>
      <c r="L51" s="407"/>
      <c r="M51" s="408"/>
      <c r="N51" s="48"/>
      <c r="O51" s="49"/>
      <c r="P51" s="49"/>
      <c r="Q51" s="49"/>
      <c r="R51" s="38"/>
    </row>
    <row r="52" spans="1:18" s="3" customFormat="1" ht="36" customHeight="1" x14ac:dyDescent="0.15">
      <c r="A52" s="38"/>
      <c r="B52" s="409" t="s">
        <v>69</v>
      </c>
      <c r="C52" s="410"/>
      <c r="D52" s="411" t="str">
        <f>+'請求書入力 (記入例)'!$BL$1</f>
        <v>土木（1）</v>
      </c>
      <c r="E52" s="412"/>
      <c r="F52" s="412"/>
      <c r="G52" s="412"/>
      <c r="H52" s="412"/>
      <c r="I52" s="412"/>
      <c r="J52" s="412"/>
      <c r="K52" s="412"/>
      <c r="L52" s="412"/>
      <c r="M52" s="412"/>
      <c r="N52" s="84"/>
      <c r="O52" s="38"/>
      <c r="P52" s="38"/>
      <c r="Q52" s="38"/>
      <c r="R52" s="38"/>
    </row>
    <row r="53" spans="1:18" s="3" customFormat="1" ht="24.75" customHeight="1" x14ac:dyDescent="0.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5.5" customHeight="1" x14ac:dyDescent="0.15">
      <c r="B54" s="387" t="s">
        <v>49</v>
      </c>
      <c r="C54" s="388"/>
      <c r="D54" s="388"/>
      <c r="E54" s="117"/>
      <c r="F54" s="389" t="s">
        <v>50</v>
      </c>
      <c r="G54" s="390"/>
      <c r="H54" s="390"/>
      <c r="I54" s="390"/>
      <c r="J54" s="390"/>
      <c r="K54" s="390"/>
      <c r="L54" s="390"/>
      <c r="M54" s="390"/>
      <c r="N54" s="458" t="s">
        <v>51</v>
      </c>
      <c r="O54" s="459"/>
      <c r="P54" s="460"/>
      <c r="Q54" s="461" t="s">
        <v>52</v>
      </c>
      <c r="R54" s="460"/>
    </row>
    <row r="55" spans="1:18" ht="25.5" customHeight="1" x14ac:dyDescent="0.15">
      <c r="B55" s="402" t="s">
        <v>54</v>
      </c>
      <c r="C55" s="403"/>
      <c r="D55" s="403"/>
      <c r="E55" s="115"/>
      <c r="F55" s="404"/>
      <c r="G55" s="405"/>
      <c r="H55" s="405"/>
      <c r="I55" s="405"/>
      <c r="J55" s="405"/>
      <c r="K55" s="405"/>
      <c r="L55" s="405"/>
      <c r="M55" s="405"/>
      <c r="N55" s="448" t="s">
        <v>55</v>
      </c>
      <c r="O55" s="449"/>
      <c r="P55" s="450"/>
      <c r="Q55" s="451"/>
      <c r="R55" s="452"/>
    </row>
    <row r="56" spans="1:18" ht="25.5" customHeight="1" x14ac:dyDescent="0.15">
      <c r="B56" s="402" t="s">
        <v>56</v>
      </c>
      <c r="C56" s="403"/>
      <c r="D56" s="403"/>
      <c r="E56" s="115"/>
      <c r="F56" s="404"/>
      <c r="G56" s="405"/>
      <c r="H56" s="405"/>
      <c r="I56" s="405"/>
      <c r="J56" s="405"/>
      <c r="K56" s="405"/>
      <c r="L56" s="405"/>
      <c r="M56" s="405"/>
      <c r="N56" s="448" t="s">
        <v>55</v>
      </c>
      <c r="O56" s="449"/>
      <c r="P56" s="450"/>
      <c r="Q56" s="451"/>
      <c r="R56" s="452"/>
    </row>
    <row r="57" spans="1:18" ht="25.5" customHeight="1" x14ac:dyDescent="0.15">
      <c r="B57" s="402" t="s">
        <v>57</v>
      </c>
      <c r="C57" s="403"/>
      <c r="D57" s="403"/>
      <c r="E57" s="115"/>
      <c r="F57" s="404"/>
      <c r="G57" s="405"/>
      <c r="H57" s="405"/>
      <c r="I57" s="405"/>
      <c r="J57" s="405"/>
      <c r="K57" s="405"/>
      <c r="L57" s="405"/>
      <c r="M57" s="405"/>
      <c r="N57" s="462" t="s">
        <v>55</v>
      </c>
      <c r="O57" s="463"/>
      <c r="P57" s="463"/>
      <c r="Q57" s="404"/>
      <c r="R57" s="464"/>
    </row>
    <row r="58" spans="1:18" ht="25.5" customHeight="1" x14ac:dyDescent="0.15">
      <c r="B58" s="453" t="s">
        <v>76</v>
      </c>
      <c r="C58" s="454"/>
      <c r="D58" s="454"/>
      <c r="E58" s="116"/>
      <c r="F58" s="416"/>
      <c r="G58" s="417"/>
      <c r="H58" s="417"/>
      <c r="I58" s="417"/>
      <c r="J58" s="417"/>
      <c r="K58" s="417"/>
      <c r="L58" s="417"/>
      <c r="M58" s="417"/>
      <c r="N58" s="455" t="s">
        <v>55</v>
      </c>
      <c r="O58" s="456"/>
      <c r="P58" s="456"/>
      <c r="Q58" s="416"/>
      <c r="R58" s="457"/>
    </row>
    <row r="59" spans="1:18" ht="25.5" customHeight="1" x14ac:dyDescent="0.15">
      <c r="B59" s="413" t="s">
        <v>58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5"/>
    </row>
    <row r="60" spans="1:18" ht="25.5" customHeight="1" x14ac:dyDescent="0.15">
      <c r="B60" s="373" t="s">
        <v>59</v>
      </c>
      <c r="C60" s="382"/>
      <c r="D60" s="382"/>
      <c r="E60" s="447"/>
      <c r="F60" s="416"/>
      <c r="G60" s="417"/>
      <c r="H60" s="417"/>
      <c r="I60" s="417"/>
      <c r="J60" s="417"/>
      <c r="K60" s="417"/>
      <c r="L60" s="417"/>
      <c r="M60" s="418"/>
      <c r="N60" s="419" t="s">
        <v>4</v>
      </c>
      <c r="O60" s="420"/>
      <c r="P60" s="421"/>
      <c r="Q60" s="252"/>
      <c r="R60" s="370"/>
    </row>
    <row r="61" spans="1:18" ht="25.5" customHeight="1" x14ac:dyDescent="0.15">
      <c r="B61" s="373" t="s">
        <v>60</v>
      </c>
      <c r="C61" s="382"/>
      <c r="D61" s="382"/>
      <c r="E61" s="447"/>
      <c r="F61" s="416"/>
      <c r="G61" s="417"/>
      <c r="H61" s="417"/>
      <c r="I61" s="417"/>
      <c r="J61" s="417"/>
      <c r="K61" s="417"/>
      <c r="L61" s="417"/>
      <c r="M61" s="418"/>
      <c r="N61" s="468"/>
      <c r="O61" s="469"/>
      <c r="P61" s="421"/>
      <c r="Q61" s="252"/>
      <c r="R61" s="370"/>
    </row>
    <row r="62" spans="1:18" x14ac:dyDescent="0.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4"/>
      <c r="Q64" s="4"/>
      <c r="R64" s="4"/>
    </row>
    <row r="65" spans="2:15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x14ac:dyDescent="0.15">
      <c r="K66" s="26"/>
      <c r="L66" s="26"/>
      <c r="M66" s="26"/>
      <c r="N66" s="26"/>
      <c r="O66" s="26"/>
    </row>
    <row r="67" spans="2:15" x14ac:dyDescent="0.15">
      <c r="K67" s="26"/>
      <c r="L67" s="26"/>
      <c r="M67" s="26"/>
      <c r="N67" s="26"/>
      <c r="O67" s="26"/>
    </row>
    <row r="68" spans="2:15" x14ac:dyDescent="0.15">
      <c r="K68" s="26"/>
      <c r="L68" s="26"/>
      <c r="M68" s="26"/>
      <c r="N68" s="26"/>
      <c r="O68" s="26"/>
    </row>
    <row r="69" spans="2:15" x14ac:dyDescent="0.15">
      <c r="B69" s="373" t="s">
        <v>61</v>
      </c>
      <c r="C69" s="374"/>
      <c r="D69" s="373" t="s">
        <v>62</v>
      </c>
      <c r="E69" s="382"/>
      <c r="F69" s="374"/>
      <c r="G69" s="373" t="s">
        <v>63</v>
      </c>
      <c r="H69" s="382"/>
      <c r="I69" s="374"/>
      <c r="K69" s="26"/>
      <c r="L69" s="26"/>
      <c r="M69" s="26"/>
      <c r="N69" s="26"/>
      <c r="O69" s="26"/>
    </row>
    <row r="70" spans="2:15" x14ac:dyDescent="0.15">
      <c r="B70" s="392"/>
      <c r="C70" s="370"/>
      <c r="D70" s="394"/>
      <c r="E70" s="229"/>
      <c r="F70" s="395"/>
      <c r="G70" s="396"/>
      <c r="H70" s="219"/>
      <c r="I70" s="397"/>
      <c r="K70" s="26"/>
      <c r="L70" s="26"/>
      <c r="M70" s="26"/>
      <c r="N70" s="26"/>
      <c r="O70" s="26"/>
    </row>
    <row r="71" spans="2:15" x14ac:dyDescent="0.15">
      <c r="B71" s="393"/>
      <c r="C71" s="370"/>
      <c r="D71" s="396"/>
      <c r="E71" s="219"/>
      <c r="F71" s="397"/>
      <c r="G71" s="396"/>
      <c r="H71" s="219"/>
      <c r="I71" s="397"/>
      <c r="K71" s="26"/>
      <c r="L71" s="26"/>
      <c r="M71" s="26"/>
      <c r="N71" s="26"/>
      <c r="O71" s="26"/>
    </row>
    <row r="72" spans="2:15" x14ac:dyDescent="0.15">
      <c r="B72" s="393"/>
      <c r="C72" s="370"/>
      <c r="D72" s="396"/>
      <c r="E72" s="219"/>
      <c r="F72" s="397"/>
      <c r="G72" s="396"/>
      <c r="H72" s="219"/>
      <c r="I72" s="397"/>
      <c r="K72" s="26"/>
      <c r="L72" s="26"/>
      <c r="M72" s="26"/>
      <c r="N72" s="26"/>
      <c r="O72" s="26"/>
    </row>
    <row r="73" spans="2:15" x14ac:dyDescent="0.15">
      <c r="B73" s="393"/>
      <c r="C73" s="370"/>
      <c r="D73" s="398"/>
      <c r="E73" s="170"/>
      <c r="F73" s="399"/>
      <c r="G73" s="398"/>
      <c r="H73" s="170"/>
      <c r="I73" s="399"/>
      <c r="K73" s="26"/>
      <c r="L73" s="26"/>
      <c r="M73" s="26"/>
      <c r="N73" s="26"/>
      <c r="O73" s="26"/>
    </row>
    <row r="74" spans="2:15" x14ac:dyDescent="0.15">
      <c r="C74" s="4"/>
      <c r="D74" s="4"/>
      <c r="E74" s="4"/>
      <c r="F74" s="4"/>
      <c r="G74" s="4"/>
      <c r="H74" s="4"/>
      <c r="I74" s="4"/>
      <c r="K74" s="26"/>
      <c r="L74" s="26"/>
      <c r="M74" s="26"/>
      <c r="N74" s="26"/>
      <c r="O74" s="26"/>
    </row>
    <row r="75" spans="2:15" x14ac:dyDescent="0.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</sheetData>
  <mergeCells count="131">
    <mergeCell ref="A8:C8"/>
    <mergeCell ref="N8:O9"/>
    <mergeCell ref="A9:C9"/>
    <mergeCell ref="N10:O10"/>
    <mergeCell ref="A2:N2"/>
    <mergeCell ref="C5:I5"/>
    <mergeCell ref="K5:L5"/>
    <mergeCell ref="M5:M13"/>
    <mergeCell ref="N5:O5"/>
    <mergeCell ref="N6:O6"/>
    <mergeCell ref="N7:O7"/>
    <mergeCell ref="E9:F9"/>
    <mergeCell ref="H9:I9"/>
    <mergeCell ref="A19:A20"/>
    <mergeCell ref="B19:H19"/>
    <mergeCell ref="C20:E20"/>
    <mergeCell ref="F20:H20"/>
    <mergeCell ref="I20:M20"/>
    <mergeCell ref="A11:B12"/>
    <mergeCell ref="C11:K12"/>
    <mergeCell ref="N11:O11"/>
    <mergeCell ref="N12:O13"/>
    <mergeCell ref="B15:D15"/>
    <mergeCell ref="E15:K15"/>
    <mergeCell ref="C21:E21"/>
    <mergeCell ref="F21:H21"/>
    <mergeCell ref="I21:M21"/>
    <mergeCell ref="C22:E22"/>
    <mergeCell ref="F22:H22"/>
    <mergeCell ref="I22:M22"/>
    <mergeCell ref="B16:D16"/>
    <mergeCell ref="E16:M16"/>
    <mergeCell ref="B17:C17"/>
    <mergeCell ref="D17:M17"/>
    <mergeCell ref="E29:I29"/>
    <mergeCell ref="B30:D30"/>
    <mergeCell ref="C23:E23"/>
    <mergeCell ref="F23:H23"/>
    <mergeCell ref="I23:M23"/>
    <mergeCell ref="C24:E24"/>
    <mergeCell ref="F24:H24"/>
    <mergeCell ref="I24:M24"/>
    <mergeCell ref="E30:I30"/>
    <mergeCell ref="A37:N37"/>
    <mergeCell ref="C40:I40"/>
    <mergeCell ref="K40:L40"/>
    <mergeCell ref="M40:M48"/>
    <mergeCell ref="N40:O40"/>
    <mergeCell ref="N41:O41"/>
    <mergeCell ref="N42:O42"/>
    <mergeCell ref="P40:S40"/>
    <mergeCell ref="A46:B47"/>
    <mergeCell ref="C46:K47"/>
    <mergeCell ref="N46:O46"/>
    <mergeCell ref="N47:O48"/>
    <mergeCell ref="P41:R41"/>
    <mergeCell ref="P42:S42"/>
    <mergeCell ref="A43:C43"/>
    <mergeCell ref="N43:O44"/>
    <mergeCell ref="A44:C44"/>
    <mergeCell ref="N45:O45"/>
    <mergeCell ref="P43:R43"/>
    <mergeCell ref="P44:S44"/>
    <mergeCell ref="P45:S45"/>
    <mergeCell ref="P46:S46"/>
    <mergeCell ref="B57:D57"/>
    <mergeCell ref="F57:M57"/>
    <mergeCell ref="N57:P57"/>
    <mergeCell ref="Q57:R57"/>
    <mergeCell ref="B50:D50"/>
    <mergeCell ref="E50:K50"/>
    <mergeCell ref="N54:P54"/>
    <mergeCell ref="Q54:R54"/>
    <mergeCell ref="B55:D55"/>
    <mergeCell ref="F55:M55"/>
    <mergeCell ref="N55:P55"/>
    <mergeCell ref="Q55:R55"/>
    <mergeCell ref="B51:D51"/>
    <mergeCell ref="E51:M51"/>
    <mergeCell ref="B52:C52"/>
    <mergeCell ref="D52:M52"/>
    <mergeCell ref="B54:D54"/>
    <mergeCell ref="F54:M54"/>
    <mergeCell ref="B70:C73"/>
    <mergeCell ref="D70:F73"/>
    <mergeCell ref="G70:I73"/>
    <mergeCell ref="Q48:R48"/>
    <mergeCell ref="B61:E61"/>
    <mergeCell ref="F61:M61"/>
    <mergeCell ref="N61:O61"/>
    <mergeCell ref="P61:R61"/>
    <mergeCell ref="B69:C69"/>
    <mergeCell ref="D69:F69"/>
    <mergeCell ref="G69:I69"/>
    <mergeCell ref="B58:D58"/>
    <mergeCell ref="F58:M58"/>
    <mergeCell ref="N58:P58"/>
    <mergeCell ref="Q58:R58"/>
    <mergeCell ref="B59:R59"/>
    <mergeCell ref="B60:E60"/>
    <mergeCell ref="F60:M60"/>
    <mergeCell ref="N60:O60"/>
    <mergeCell ref="P60:R60"/>
    <mergeCell ref="B56:D56"/>
    <mergeCell ref="F56:M56"/>
    <mergeCell ref="N56:P56"/>
    <mergeCell ref="Q56:R56"/>
    <mergeCell ref="E31:I31"/>
    <mergeCell ref="E32:I32"/>
    <mergeCell ref="B33:D33"/>
    <mergeCell ref="B34:D34"/>
    <mergeCell ref="E33:I33"/>
    <mergeCell ref="E34:I34"/>
    <mergeCell ref="B31:D31"/>
    <mergeCell ref="B32:D32"/>
    <mergeCell ref="P5:S5"/>
    <mergeCell ref="P10:S10"/>
    <mergeCell ref="P11:S11"/>
    <mergeCell ref="P9:S9"/>
    <mergeCell ref="P7:S7"/>
    <mergeCell ref="P6:R6"/>
    <mergeCell ref="P8:R8"/>
    <mergeCell ref="Q30:Q31"/>
    <mergeCell ref="R30:R31"/>
    <mergeCell ref="Q13:R13"/>
    <mergeCell ref="P30:P31"/>
    <mergeCell ref="C25:E25"/>
    <mergeCell ref="F25:H25"/>
    <mergeCell ref="I25:M25"/>
    <mergeCell ref="A26:L26"/>
    <mergeCell ref="B29:D29"/>
  </mergeCells>
  <phoneticPr fontId="1"/>
  <dataValidations count="1">
    <dataValidation type="list" allowBlank="1" showInputMessage="1" showErrorMessage="1" prompt="リストから選んでください。" sqref="M35 M26" xr:uid="{00000000-0002-0000-0300-000000000000}">
      <formula1>班名</formula1>
    </dataValidation>
  </dataValidations>
  <pageMargins left="0.7" right="0.7" top="0.75" bottom="0.75" header="0.3" footer="0.3"/>
  <pageSetup paperSize="9" scale="75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請求書入力 </vt:lpstr>
      <vt:lpstr>請求書印刷</vt:lpstr>
      <vt:lpstr>請求書入力 (記入例)</vt:lpstr>
      <vt:lpstr>請求書印刷 (記入例)</vt:lpstr>
      <vt:lpstr>請求書印刷!Print_Area</vt:lpstr>
      <vt:lpstr>'請求書印刷 (記入例)'!Print_Area</vt:lpstr>
      <vt:lpstr>'請求書入力 (記入例)'!請求書入力</vt:lpstr>
      <vt:lpstr>請求書入力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doumoto</dc:creator>
  <cp:lastModifiedBy>h-hirose</cp:lastModifiedBy>
  <cp:lastPrinted>2016-02-25T08:01:01Z</cp:lastPrinted>
  <dcterms:created xsi:type="dcterms:W3CDTF">2013-09-25T14:53:24Z</dcterms:created>
  <dcterms:modified xsi:type="dcterms:W3CDTF">2019-12-03T03:52:24Z</dcterms:modified>
</cp:coreProperties>
</file>